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d.docs.live.net/5384044133e34999/2024/MAITRISEZ EXCEL/BLOG/Tableaux Excel Blog/Fichiers Excel Chat GPT/"/>
    </mc:Choice>
  </mc:AlternateContent>
  <xr:revisionPtr revIDLastSave="334" documentId="8_{F0D06615-47E5-499C-82B2-5109A6179A29}" xr6:coauthVersionLast="47" xr6:coauthVersionMax="47" xr10:uidLastSave="{5A4299B0-21EA-472B-A50F-A5A0953D23BF}"/>
  <bookViews>
    <workbookView xWindow="-108" yWindow="-108" windowWidth="23256" windowHeight="12456" xr2:uid="{00000000-000D-0000-FFFF-FFFF00000000}"/>
  </bookViews>
  <sheets>
    <sheet name="NB.SI.ENS Fonctions à completer" sheetId="2" r:id="rId1"/>
    <sheet name="NB.SI.ENS Corrigé" sheetId="5" r:id="rId2"/>
  </sheets>
  <definedNames>
    <definedName name="_xlnm._FilterDatabase" localSheetId="1" hidden="1">'NB.SI.ENS Corrigé'!$A$1:$M$200</definedName>
    <definedName name="_xlnm._FilterDatabase" localSheetId="0" hidden="1">'NB.SI.ENS Fonctions à completer'!$A$1:$M$200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5" l="1"/>
  <c r="S2" i="5"/>
  <c r="R3" i="5"/>
  <c r="R2" i="5"/>
  <c r="Q7" i="5"/>
  <c r="Q3" i="5"/>
  <c r="Q2" i="5"/>
  <c r="H200" i="5"/>
  <c r="B200" i="5" a="1"/>
  <c r="H199" i="5"/>
  <c r="B199" i="5" a="1"/>
  <c r="H198" i="5"/>
  <c r="B198" i="5" a="1"/>
  <c r="H197" i="5"/>
  <c r="B197" i="5" a="1"/>
  <c r="H196" i="5"/>
  <c r="B196" i="5" a="1"/>
  <c r="H195" i="5"/>
  <c r="B195" i="5" a="1"/>
  <c r="H194" i="5"/>
  <c r="B194" i="5" a="1"/>
  <c r="H193" i="5"/>
  <c r="B193" i="5" a="1"/>
  <c r="H192" i="5"/>
  <c r="B192" i="5" a="1"/>
  <c r="H191" i="5"/>
  <c r="B191" i="5" a="1"/>
  <c r="H190" i="5"/>
  <c r="B190" i="5" a="1"/>
  <c r="H189" i="5"/>
  <c r="B189" i="5" a="1"/>
  <c r="H188" i="5"/>
  <c r="B188" i="5" a="1"/>
  <c r="H187" i="5"/>
  <c r="B187" i="5" a="1"/>
  <c r="H186" i="5"/>
  <c r="B186" i="5" a="1"/>
  <c r="H185" i="5"/>
  <c r="B185" i="5" a="1"/>
  <c r="H184" i="5"/>
  <c r="B184" i="5" a="1"/>
  <c r="H183" i="5"/>
  <c r="B183" i="5" a="1"/>
  <c r="H182" i="5"/>
  <c r="B182" i="5" a="1"/>
  <c r="H181" i="5"/>
  <c r="B181" i="5" a="1"/>
  <c r="H180" i="5"/>
  <c r="B180" i="5" a="1"/>
  <c r="H179" i="5"/>
  <c r="B179" i="5" a="1"/>
  <c r="H178" i="5"/>
  <c r="B178" i="5" a="1"/>
  <c r="H177" i="5"/>
  <c r="B177" i="5" a="1"/>
  <c r="H176" i="5"/>
  <c r="B176" i="5" a="1"/>
  <c r="H175" i="5"/>
  <c r="B175" i="5" a="1"/>
  <c r="H174" i="5"/>
  <c r="B174" i="5" a="1"/>
  <c r="H173" i="5"/>
  <c r="B173" i="5" a="1"/>
  <c r="H172" i="5"/>
  <c r="B172" i="5" a="1"/>
  <c r="H171" i="5"/>
  <c r="B171" i="5" a="1"/>
  <c r="H170" i="5"/>
  <c r="B170" i="5" a="1"/>
  <c r="H169" i="5"/>
  <c r="B169" i="5" a="1"/>
  <c r="H168" i="5"/>
  <c r="B168" i="5" a="1"/>
  <c r="H167" i="5"/>
  <c r="B167" i="5" a="1"/>
  <c r="H166" i="5"/>
  <c r="B166" i="5" a="1"/>
  <c r="H165" i="5"/>
  <c r="B165" i="5" a="1"/>
  <c r="H164" i="5"/>
  <c r="B164" i="5" a="1"/>
  <c r="H163" i="5"/>
  <c r="B163" i="5" a="1"/>
  <c r="H162" i="5"/>
  <c r="B162" i="5" a="1"/>
  <c r="H161" i="5"/>
  <c r="B161" i="5" a="1"/>
  <c r="H160" i="5"/>
  <c r="B160" i="5" a="1"/>
  <c r="H159" i="5"/>
  <c r="B159" i="5" a="1"/>
  <c r="H158" i="5"/>
  <c r="B158" i="5" a="1"/>
  <c r="H157" i="5"/>
  <c r="B157" i="5" a="1"/>
  <c r="H156" i="5"/>
  <c r="B156" i="5" a="1"/>
  <c r="H155" i="5"/>
  <c r="B155" i="5" a="1"/>
  <c r="H154" i="5"/>
  <c r="B154" i="5" a="1"/>
  <c r="H153" i="5"/>
  <c r="B153" i="5" a="1"/>
  <c r="H152" i="5"/>
  <c r="B152" i="5" a="1"/>
  <c r="H151" i="5"/>
  <c r="B151" i="5" a="1"/>
  <c r="H150" i="5"/>
  <c r="B150" i="5" a="1"/>
  <c r="H149" i="5"/>
  <c r="B149" i="5" a="1"/>
  <c r="H148" i="5"/>
  <c r="B148" i="5" a="1"/>
  <c r="H147" i="5"/>
  <c r="B147" i="5" a="1"/>
  <c r="H146" i="5"/>
  <c r="B146" i="5" a="1"/>
  <c r="H145" i="5"/>
  <c r="B145" i="5" a="1"/>
  <c r="H144" i="5"/>
  <c r="B144" i="5" a="1"/>
  <c r="H143" i="5"/>
  <c r="B143" i="5" a="1"/>
  <c r="H142" i="5"/>
  <c r="B142" i="5" a="1"/>
  <c r="H141" i="5"/>
  <c r="B141" i="5" a="1"/>
  <c r="H140" i="5"/>
  <c r="B140" i="5" a="1"/>
  <c r="H139" i="5"/>
  <c r="B139" i="5" a="1"/>
  <c r="H138" i="5"/>
  <c r="B138" i="5" a="1"/>
  <c r="H137" i="5"/>
  <c r="B137" i="5" a="1"/>
  <c r="H136" i="5"/>
  <c r="B136" i="5" a="1"/>
  <c r="H135" i="5"/>
  <c r="B135" i="5" a="1"/>
  <c r="H134" i="5"/>
  <c r="B134" i="5" a="1"/>
  <c r="H133" i="5"/>
  <c r="B133" i="5" a="1"/>
  <c r="H132" i="5"/>
  <c r="B132" i="5" a="1"/>
  <c r="H131" i="5"/>
  <c r="B131" i="5" a="1"/>
  <c r="H130" i="5"/>
  <c r="B130" i="5" a="1"/>
  <c r="H129" i="5"/>
  <c r="B129" i="5" a="1"/>
  <c r="H128" i="5"/>
  <c r="B128" i="5" a="1"/>
  <c r="H127" i="5"/>
  <c r="B127" i="5" a="1"/>
  <c r="H126" i="5"/>
  <c r="B126" i="5" a="1"/>
  <c r="H125" i="5"/>
  <c r="B125" i="5" a="1"/>
  <c r="H124" i="5"/>
  <c r="B124" i="5" a="1"/>
  <c r="H123" i="5"/>
  <c r="B123" i="5" a="1"/>
  <c r="H122" i="5"/>
  <c r="B122" i="5" a="1"/>
  <c r="H121" i="5"/>
  <c r="B121" i="5" a="1"/>
  <c r="H120" i="5"/>
  <c r="B120" i="5" a="1"/>
  <c r="H119" i="5"/>
  <c r="B119" i="5" a="1"/>
  <c r="H118" i="5"/>
  <c r="B118" i="5" a="1"/>
  <c r="H117" i="5"/>
  <c r="B117" i="5" a="1"/>
  <c r="H116" i="5"/>
  <c r="B116" i="5" a="1"/>
  <c r="H115" i="5"/>
  <c r="B115" i="5" a="1"/>
  <c r="H114" i="5"/>
  <c r="B114" i="5" a="1"/>
  <c r="H113" i="5"/>
  <c r="B113" i="5" a="1"/>
  <c r="H112" i="5"/>
  <c r="B112" i="5" a="1"/>
  <c r="H111" i="5"/>
  <c r="B111" i="5" a="1"/>
  <c r="H110" i="5"/>
  <c r="B110" i="5" a="1"/>
  <c r="H109" i="5"/>
  <c r="B109" i="5" a="1"/>
  <c r="H108" i="5"/>
  <c r="B108" i="5" a="1"/>
  <c r="H107" i="5"/>
  <c r="B107" i="5" a="1"/>
  <c r="H106" i="5"/>
  <c r="B106" i="5" a="1"/>
  <c r="H105" i="5"/>
  <c r="B105" i="5" a="1"/>
  <c r="H104" i="5"/>
  <c r="B104" i="5" a="1"/>
  <c r="H103" i="5"/>
  <c r="B103" i="5" a="1"/>
  <c r="H102" i="5"/>
  <c r="B102" i="5" a="1"/>
  <c r="H101" i="5"/>
  <c r="B101" i="5" a="1"/>
  <c r="H100" i="5"/>
  <c r="B100" i="5" a="1"/>
  <c r="H99" i="5"/>
  <c r="B99" i="5" a="1"/>
  <c r="H98" i="5"/>
  <c r="B98" i="5" a="1"/>
  <c r="H97" i="5"/>
  <c r="B97" i="5" a="1"/>
  <c r="H96" i="5"/>
  <c r="B96" i="5" a="1"/>
  <c r="H95" i="5"/>
  <c r="B95" i="5" a="1"/>
  <c r="H94" i="5"/>
  <c r="B94" i="5" a="1"/>
  <c r="H93" i="5"/>
  <c r="B93" i="5" a="1"/>
  <c r="H92" i="5"/>
  <c r="B92" i="5" a="1"/>
  <c r="H91" i="5"/>
  <c r="B91" i="5" a="1"/>
  <c r="H90" i="5"/>
  <c r="B90" i="5" a="1"/>
  <c r="H89" i="5"/>
  <c r="B89" i="5" a="1"/>
  <c r="H88" i="5"/>
  <c r="B88" i="5" a="1"/>
  <c r="H87" i="5"/>
  <c r="B87" i="5" a="1"/>
  <c r="H86" i="5"/>
  <c r="B86" i="5" a="1"/>
  <c r="H85" i="5"/>
  <c r="B85" i="5" a="1"/>
  <c r="H84" i="5"/>
  <c r="B84" i="5" a="1"/>
  <c r="H83" i="5"/>
  <c r="B83" i="5" a="1"/>
  <c r="H82" i="5"/>
  <c r="B82" i="5" a="1"/>
  <c r="H81" i="5"/>
  <c r="B81" i="5" a="1"/>
  <c r="H80" i="5"/>
  <c r="B80" i="5" a="1"/>
  <c r="H79" i="5"/>
  <c r="B79" i="5" a="1"/>
  <c r="H78" i="5"/>
  <c r="B78" i="5" a="1"/>
  <c r="H77" i="5"/>
  <c r="B77" i="5" a="1"/>
  <c r="H76" i="5"/>
  <c r="B76" i="5" a="1"/>
  <c r="H75" i="5"/>
  <c r="B75" i="5" a="1"/>
  <c r="H74" i="5"/>
  <c r="B74" i="5" a="1"/>
  <c r="H73" i="5"/>
  <c r="B73" i="5" a="1"/>
  <c r="H72" i="5"/>
  <c r="B72" i="5" a="1"/>
  <c r="H71" i="5"/>
  <c r="B71" i="5" a="1"/>
  <c r="H70" i="5"/>
  <c r="B70" i="5" a="1"/>
  <c r="H69" i="5"/>
  <c r="B69" i="5" a="1"/>
  <c r="H68" i="5"/>
  <c r="B68" i="5" a="1"/>
  <c r="H67" i="5"/>
  <c r="B67" i="5" a="1"/>
  <c r="H66" i="5"/>
  <c r="B66" i="5" a="1"/>
  <c r="H65" i="5"/>
  <c r="B65" i="5" a="1"/>
  <c r="H64" i="5"/>
  <c r="B64" i="5" a="1"/>
  <c r="H63" i="5"/>
  <c r="B63" i="5" a="1"/>
  <c r="H62" i="5"/>
  <c r="B62" i="5" a="1"/>
  <c r="H61" i="5"/>
  <c r="B61" i="5" a="1"/>
  <c r="H60" i="5"/>
  <c r="B60" i="5" a="1"/>
  <c r="H59" i="5"/>
  <c r="B59" i="5" a="1"/>
  <c r="H58" i="5"/>
  <c r="B58" i="5" a="1"/>
  <c r="H57" i="5"/>
  <c r="B57" i="5" a="1"/>
  <c r="H56" i="5"/>
  <c r="B56" i="5" a="1"/>
  <c r="H55" i="5"/>
  <c r="B55" i="5" a="1"/>
  <c r="H54" i="5"/>
  <c r="B54" i="5" a="1"/>
  <c r="H53" i="5"/>
  <c r="B53" i="5" a="1"/>
  <c r="H52" i="5"/>
  <c r="B52" i="5" a="1"/>
  <c r="H51" i="5"/>
  <c r="B51" i="5" a="1"/>
  <c r="H50" i="5"/>
  <c r="B50" i="5" a="1"/>
  <c r="H49" i="5"/>
  <c r="B49" i="5" a="1"/>
  <c r="H48" i="5"/>
  <c r="B48" i="5" a="1"/>
  <c r="H47" i="5"/>
  <c r="B47" i="5" a="1"/>
  <c r="H46" i="5"/>
  <c r="B46" i="5" a="1"/>
  <c r="H45" i="5"/>
  <c r="B45" i="5" a="1"/>
  <c r="H44" i="5"/>
  <c r="B44" i="5" a="1"/>
  <c r="H43" i="5"/>
  <c r="B43" i="5" a="1"/>
  <c r="H42" i="5"/>
  <c r="B42" i="5" a="1"/>
  <c r="H41" i="5"/>
  <c r="B41" i="5" a="1"/>
  <c r="H40" i="5"/>
  <c r="B40" i="5" a="1"/>
  <c r="H39" i="5"/>
  <c r="B39" i="5" a="1"/>
  <c r="H38" i="5"/>
  <c r="B38" i="5" a="1"/>
  <c r="H37" i="5"/>
  <c r="B37" i="5" a="1"/>
  <c r="H36" i="5"/>
  <c r="B36" i="5" a="1"/>
  <c r="H35" i="5"/>
  <c r="B35" i="5" a="1"/>
  <c r="H34" i="5"/>
  <c r="B34" i="5" a="1"/>
  <c r="H33" i="5"/>
  <c r="B33" i="5" a="1"/>
  <c r="H32" i="5"/>
  <c r="B32" i="5" a="1"/>
  <c r="H31" i="5"/>
  <c r="B31" i="5" a="1"/>
  <c r="H30" i="5"/>
  <c r="B30" i="5" a="1"/>
  <c r="H29" i="5"/>
  <c r="B29" i="5" a="1"/>
  <c r="H28" i="5"/>
  <c r="B28" i="5" a="1"/>
  <c r="H27" i="5"/>
  <c r="B27" i="5" a="1"/>
  <c r="H26" i="5"/>
  <c r="B26" i="5" a="1"/>
  <c r="H25" i="5"/>
  <c r="B25" i="5" a="1"/>
  <c r="H24" i="5"/>
  <c r="B24" i="5" a="1"/>
  <c r="H23" i="5"/>
  <c r="F23" i="5"/>
  <c r="B23" i="5" a="1"/>
  <c r="H22" i="5"/>
  <c r="F22" i="5"/>
  <c r="B22" i="5" a="1"/>
  <c r="H21" i="5"/>
  <c r="F21" i="5"/>
  <c r="B21" i="5" a="1"/>
  <c r="H20" i="5"/>
  <c r="F20" i="5"/>
  <c r="B20" i="5" a="1"/>
  <c r="H19" i="5"/>
  <c r="F19" i="5"/>
  <c r="B19" i="5" a="1"/>
  <c r="H18" i="5"/>
  <c r="F18" i="5"/>
  <c r="B18" i="5" a="1"/>
  <c r="H17" i="5"/>
  <c r="F17" i="5"/>
  <c r="B17" i="5" a="1"/>
  <c r="H16" i="5"/>
  <c r="F16" i="5"/>
  <c r="B16" i="5" a="1"/>
  <c r="H15" i="5"/>
  <c r="F15" i="5"/>
  <c r="B15" i="5" a="1"/>
  <c r="H14" i="5"/>
  <c r="F14" i="5"/>
  <c r="B14" i="5" a="1"/>
  <c r="H13" i="5"/>
  <c r="F13" i="5"/>
  <c r="B13" i="5" a="1"/>
  <c r="H12" i="5"/>
  <c r="F12" i="5"/>
  <c r="B12" i="5" a="1"/>
  <c r="H11" i="5"/>
  <c r="F11" i="5"/>
  <c r="B11" i="5" a="1"/>
  <c r="H10" i="5"/>
  <c r="F10" i="5"/>
  <c r="B10" i="5" a="1"/>
  <c r="H9" i="5"/>
  <c r="F9" i="5"/>
  <c r="B9" i="5" a="1"/>
  <c r="H8" i="5"/>
  <c r="F8" i="5"/>
  <c r="B8" i="5" a="1"/>
  <c r="H7" i="5"/>
  <c r="F7" i="5"/>
  <c r="B7" i="5" a="1"/>
  <c r="H6" i="5"/>
  <c r="F6" i="5"/>
  <c r="B6" i="5" a="1"/>
  <c r="H5" i="5"/>
  <c r="F5" i="5"/>
  <c r="B5" i="5" a="1"/>
  <c r="H4" i="5"/>
  <c r="F4" i="5"/>
  <c r="B4" i="5" a="1"/>
  <c r="H3" i="5"/>
  <c r="F3" i="5"/>
  <c r="B3" i="5" a="1"/>
  <c r="H2" i="5"/>
  <c r="F2" i="5"/>
  <c r="B2" i="5" a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" i="2"/>
  <c r="F14" i="2"/>
  <c r="F15" i="2"/>
  <c r="F16" i="2"/>
  <c r="F17" i="2"/>
  <c r="F18" i="2"/>
  <c r="F19" i="2"/>
  <c r="F20" i="2"/>
  <c r="F21" i="2"/>
  <c r="F22" i="2"/>
  <c r="F23" i="2"/>
  <c r="F2" i="2"/>
  <c r="F3" i="2"/>
  <c r="F4" i="2"/>
  <c r="F5" i="2"/>
  <c r="F6" i="2"/>
  <c r="F7" i="2"/>
  <c r="F8" i="2"/>
  <c r="F9" i="2"/>
  <c r="F10" i="2"/>
  <c r="F11" i="2"/>
  <c r="F12" i="2"/>
  <c r="F13" i="2"/>
  <c r="B2" i="2" a="1"/>
  <c r="B3" i="2" a="1"/>
  <c r="B4" i="2" a="1"/>
  <c r="B5" i="2" a="1"/>
  <c r="B6" i="2" a="1"/>
  <c r="B7" i="2" a="1"/>
  <c r="B8" i="2" a="1"/>
  <c r="B9" i="2" a="1"/>
  <c r="B10" i="2" a="1"/>
  <c r="B11" i="2" a="1"/>
  <c r="B12" i="2" a="1"/>
  <c r="B13" i="2" a="1"/>
  <c r="B14" i="2" a="1"/>
  <c r="B15" i="2" a="1"/>
  <c r="B16" i="2" a="1"/>
  <c r="B17" i="2" a="1"/>
  <c r="B18" i="2" a="1"/>
  <c r="B19" i="2" a="1"/>
  <c r="B20" i="2" a="1"/>
  <c r="B21" i="2" a="1"/>
  <c r="B22" i="2" a="1"/>
  <c r="B23" i="2" a="1"/>
  <c r="B24" i="2" a="1"/>
  <c r="B25" i="2" a="1"/>
  <c r="B26" i="2" a="1"/>
  <c r="B27" i="2" a="1"/>
  <c r="B28" i="2" a="1"/>
  <c r="B29" i="2" a="1"/>
  <c r="B30" i="2" a="1"/>
  <c r="B31" i="2" a="1"/>
  <c r="B32" i="2" a="1"/>
  <c r="B33" i="2" a="1"/>
  <c r="B34" i="2" a="1"/>
  <c r="B35" i="2" a="1"/>
  <c r="B36" i="2" a="1"/>
  <c r="B37" i="2" a="1"/>
  <c r="B38" i="2" a="1"/>
  <c r="B39" i="2" a="1"/>
  <c r="B40" i="2" a="1"/>
  <c r="B41" i="2" a="1"/>
  <c r="B42" i="2" a="1"/>
  <c r="B43" i="2" a="1"/>
  <c r="B44" i="2" a="1"/>
  <c r="B45" i="2" a="1"/>
  <c r="B46" i="2" a="1"/>
  <c r="B47" i="2" a="1"/>
  <c r="B48" i="2" a="1"/>
  <c r="B49" i="2" a="1"/>
  <c r="B50" i="2" a="1"/>
  <c r="B51" i="2" a="1"/>
  <c r="B52" i="2" a="1"/>
  <c r="B53" i="2" a="1"/>
  <c r="B54" i="2" a="1"/>
  <c r="B55" i="2" a="1"/>
  <c r="B56" i="2" a="1"/>
  <c r="B57" i="2" a="1"/>
  <c r="B58" i="2" a="1"/>
  <c r="B59" i="2" a="1"/>
  <c r="B60" i="2" a="1"/>
  <c r="B61" i="2" a="1"/>
  <c r="B62" i="2" a="1"/>
  <c r="B63" i="2" a="1"/>
  <c r="B64" i="2" a="1"/>
  <c r="B65" i="2" a="1"/>
  <c r="B66" i="2" a="1"/>
  <c r="B67" i="2" a="1"/>
  <c r="B68" i="2" a="1"/>
  <c r="B69" i="2" a="1"/>
  <c r="B70" i="2" a="1"/>
  <c r="B71" i="2" a="1"/>
  <c r="B72" i="2" a="1"/>
  <c r="B73" i="2" a="1"/>
  <c r="B74" i="2" a="1"/>
  <c r="B75" i="2" a="1"/>
  <c r="B76" i="2" a="1"/>
  <c r="B77" i="2" a="1"/>
  <c r="B78" i="2" a="1"/>
  <c r="B79" i="2" a="1"/>
  <c r="B80" i="2" a="1"/>
  <c r="B81" i="2" a="1"/>
  <c r="B82" i="2" a="1"/>
  <c r="B83" i="2" a="1"/>
  <c r="B84" i="2" a="1"/>
  <c r="B85" i="2" a="1"/>
  <c r="B86" i="2" a="1"/>
  <c r="B87" i="2" a="1"/>
  <c r="B88" i="2" a="1"/>
  <c r="B89" i="2" a="1"/>
  <c r="B90" i="2" a="1"/>
  <c r="B91" i="2" a="1"/>
  <c r="B92" i="2" a="1"/>
  <c r="B93" i="2" a="1"/>
  <c r="B94" i="2" a="1"/>
  <c r="B95" i="2" a="1"/>
  <c r="B96" i="2" a="1"/>
  <c r="B97" i="2" a="1"/>
  <c r="B98" i="2" a="1"/>
  <c r="B99" i="2" a="1"/>
  <c r="B100" i="2" a="1"/>
  <c r="B101" i="2" a="1"/>
  <c r="B102" i="2" a="1"/>
  <c r="B103" i="2" a="1"/>
  <c r="B104" i="2" a="1"/>
  <c r="B105" i="2" a="1"/>
  <c r="B106" i="2" a="1"/>
  <c r="B107" i="2" a="1"/>
  <c r="B108" i="2" a="1"/>
  <c r="B109" i="2" a="1"/>
  <c r="B110" i="2" a="1"/>
  <c r="B111" i="2" a="1"/>
  <c r="B112" i="2" a="1"/>
  <c r="B113" i="2" a="1"/>
  <c r="B114" i="2" a="1"/>
  <c r="B115" i="2" a="1"/>
  <c r="B116" i="2" a="1"/>
  <c r="B117" i="2" a="1"/>
  <c r="B118" i="2" a="1"/>
  <c r="B119" i="2" a="1"/>
  <c r="B120" i="2" a="1"/>
  <c r="B121" i="2" a="1"/>
  <c r="B122" i="2" a="1"/>
  <c r="B123" i="2" a="1"/>
  <c r="B124" i="2" a="1"/>
  <c r="B125" i="2" a="1"/>
  <c r="B126" i="2" a="1"/>
  <c r="B127" i="2" a="1"/>
  <c r="B128" i="2" a="1"/>
  <c r="B129" i="2" a="1"/>
  <c r="B130" i="2" a="1"/>
  <c r="B131" i="2" a="1"/>
  <c r="B132" i="2" a="1"/>
  <c r="B133" i="2" a="1"/>
  <c r="B134" i="2" a="1"/>
  <c r="B135" i="2" a="1"/>
  <c r="B136" i="2" a="1"/>
  <c r="B137" i="2" a="1"/>
  <c r="B138" i="2" a="1"/>
  <c r="B139" i="2" a="1"/>
  <c r="B140" i="2" a="1"/>
  <c r="B141" i="2" a="1"/>
  <c r="B142" i="2" a="1"/>
  <c r="B143" i="2" a="1"/>
  <c r="B144" i="2" a="1"/>
  <c r="B145" i="2" a="1"/>
  <c r="B146" i="2" a="1"/>
  <c r="B147" i="2" a="1"/>
  <c r="B148" i="2" a="1"/>
  <c r="B149" i="2" a="1"/>
  <c r="B150" i="2" a="1"/>
  <c r="B151" i="2" a="1"/>
  <c r="B152" i="2" a="1"/>
  <c r="B153" i="2" a="1"/>
  <c r="B154" i="2" a="1"/>
  <c r="B155" i="2" a="1"/>
  <c r="B156" i="2" a="1"/>
  <c r="B157" i="2" a="1"/>
  <c r="B158" i="2" a="1"/>
  <c r="B159" i="2" a="1"/>
  <c r="B160" i="2" a="1"/>
  <c r="B161" i="2" a="1"/>
  <c r="B162" i="2" a="1"/>
  <c r="B163" i="2" a="1"/>
  <c r="B164" i="2" a="1"/>
  <c r="B165" i="2" a="1"/>
  <c r="B166" i="2" a="1"/>
  <c r="B167" i="2" a="1"/>
  <c r="B168" i="2" a="1"/>
  <c r="B169" i="2" a="1"/>
  <c r="B170" i="2" a="1"/>
  <c r="B171" i="2" a="1"/>
  <c r="B172" i="2" a="1"/>
  <c r="B173" i="2" a="1"/>
  <c r="B174" i="2" a="1"/>
  <c r="B175" i="2" a="1"/>
  <c r="B176" i="2" a="1"/>
  <c r="B177" i="2" a="1"/>
  <c r="B178" i="2" a="1"/>
  <c r="B179" i="2" a="1"/>
  <c r="B180" i="2" a="1"/>
  <c r="B181" i="2" a="1"/>
  <c r="B182" i="2" a="1"/>
  <c r="B183" i="2" a="1"/>
  <c r="B184" i="2" a="1"/>
  <c r="B185" i="2" a="1"/>
  <c r="B186" i="2" a="1"/>
  <c r="B187" i="2" a="1"/>
  <c r="B188" i="2" a="1"/>
  <c r="B189" i="2" a="1"/>
  <c r="B190" i="2" a="1"/>
  <c r="B191" i="2" a="1"/>
  <c r="B192" i="2" a="1"/>
  <c r="B193" i="2" a="1"/>
  <c r="B194" i="2" a="1"/>
  <c r="B195" i="2" a="1"/>
  <c r="B196" i="2" a="1"/>
  <c r="B197" i="2" a="1"/>
  <c r="B198" i="2" a="1"/>
  <c r="B199" i="2" a="1"/>
  <c r="B200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<sst xmlns="http://schemas.openxmlformats.org/spreadsheetml/2006/main" count="2438" uniqueCount="306">
  <si>
    <t>NOM</t>
  </si>
  <si>
    <t>Prénom</t>
  </si>
  <si>
    <t>Genre</t>
  </si>
  <si>
    <t>Date de naissance</t>
  </si>
  <si>
    <t>Date d'entrée</t>
  </si>
  <si>
    <t>Service</t>
  </si>
  <si>
    <t>Ville</t>
  </si>
  <si>
    <t>Poste</t>
  </si>
  <si>
    <t>Type de contrat</t>
  </si>
  <si>
    <t>Communication</t>
  </si>
  <si>
    <t>Le Tampon</t>
  </si>
  <si>
    <t>Chargé(e) de communication</t>
  </si>
  <si>
    <t>CDI</t>
  </si>
  <si>
    <t>Commercial</t>
  </si>
  <si>
    <t>Sainte-Marie</t>
  </si>
  <si>
    <t>Technico-commercial(e)</t>
  </si>
  <si>
    <t>Production</t>
  </si>
  <si>
    <t>Saint-Louis</t>
  </si>
  <si>
    <t>Chef d'équipe</t>
  </si>
  <si>
    <t>CDD</t>
  </si>
  <si>
    <t>F</t>
  </si>
  <si>
    <t>Logistique</t>
  </si>
  <si>
    <t>Coordinateur logistique</t>
  </si>
  <si>
    <t>Comptabilité</t>
  </si>
  <si>
    <t>Saint-André</t>
  </si>
  <si>
    <t>Contrôleur de gestion</t>
  </si>
  <si>
    <t>Opérateur(rice)</t>
  </si>
  <si>
    <t>Saint-Denis</t>
  </si>
  <si>
    <t>DAF</t>
  </si>
  <si>
    <t>Juridique</t>
  </si>
  <si>
    <t>Assistant(e) juridique</t>
  </si>
  <si>
    <t>Directeur communication</t>
  </si>
  <si>
    <t>Informatique</t>
  </si>
  <si>
    <t>Saint-Paul</t>
  </si>
  <si>
    <t>Administrateur système</t>
  </si>
  <si>
    <t>Saint-Benoît</t>
  </si>
  <si>
    <t>Magasinier(e)</t>
  </si>
  <si>
    <t>Service Client</t>
  </si>
  <si>
    <t>Saint-Leu</t>
  </si>
  <si>
    <t>Responsable service client</t>
  </si>
  <si>
    <t>Achats</t>
  </si>
  <si>
    <t>Assistant(e) achats</t>
  </si>
  <si>
    <t>Saint-Pierre</t>
  </si>
  <si>
    <t>Responsable communication</t>
  </si>
  <si>
    <t>Stage</t>
  </si>
  <si>
    <t>Le Port</t>
  </si>
  <si>
    <t>Chef de projet IT</t>
  </si>
  <si>
    <t>Paralégal(e)</t>
  </si>
  <si>
    <t>Direction</t>
  </si>
  <si>
    <t>Directeur(rice) général(e)</t>
  </si>
  <si>
    <t>Chargé(e) de mission</t>
  </si>
  <si>
    <t>Assistant(e) de direction</t>
  </si>
  <si>
    <t>Marketing</t>
  </si>
  <si>
    <t>Directeur marketing</t>
  </si>
  <si>
    <t>Alternance</t>
  </si>
  <si>
    <t>Assistant(e) comptable</t>
  </si>
  <si>
    <t>Comptable</t>
  </si>
  <si>
    <t>Directeur commercial</t>
  </si>
  <si>
    <t>Responsable production</t>
  </si>
  <si>
    <t>Graphiste</t>
  </si>
  <si>
    <t>Secrétaire de direction</t>
  </si>
  <si>
    <t>Responsable commercial</t>
  </si>
  <si>
    <t>Téléconseiller(e)</t>
  </si>
  <si>
    <t>Acheteur(se)</t>
  </si>
  <si>
    <t>Chargé(e) de réclamations</t>
  </si>
  <si>
    <t>Responsable marketing</t>
  </si>
  <si>
    <t>Chef d'entrepôt</t>
  </si>
  <si>
    <t>Attaché(e) de presse</t>
  </si>
  <si>
    <t>Technicien(ne) IT</t>
  </si>
  <si>
    <t>Superviseur service client</t>
  </si>
  <si>
    <t>DSI</t>
  </si>
  <si>
    <t>Intérim</t>
  </si>
  <si>
    <t>Responsable logistique</t>
  </si>
  <si>
    <t>Ressources Humaines</t>
  </si>
  <si>
    <t>Chargé(e) RH</t>
  </si>
  <si>
    <t>Responsable RH</t>
  </si>
  <si>
    <t>Directeur juridique</t>
  </si>
  <si>
    <t>Chef de produit</t>
  </si>
  <si>
    <t>Directeur adjoint</t>
  </si>
  <si>
    <t>Chargé(e) marketing</t>
  </si>
  <si>
    <t>DRH</t>
  </si>
  <si>
    <t>Développeur(se)</t>
  </si>
  <si>
    <t>Responsable comptable</t>
  </si>
  <si>
    <t>Community manager</t>
  </si>
  <si>
    <t>Responsable juridique</t>
  </si>
  <si>
    <t>Technicien(ne) de maintenance</t>
  </si>
  <si>
    <t>Directeur de production</t>
  </si>
  <si>
    <t>Directeur achats</t>
  </si>
  <si>
    <t>Commercial(e)</t>
  </si>
  <si>
    <t>Juriste</t>
  </si>
  <si>
    <t>Conseiller(e) clientèle</t>
  </si>
  <si>
    <t>Approvisionneur(se)</t>
  </si>
  <si>
    <t>Gestionnaire paie</t>
  </si>
  <si>
    <t>Assistant(e) commercial(e)</t>
  </si>
  <si>
    <t>Responsable achats</t>
  </si>
  <si>
    <t>NOM Prénom</t>
  </si>
  <si>
    <t>FALBERE Lionel</t>
  </si>
  <si>
    <t>TECHER Jonathan</t>
  </si>
  <si>
    <t>ETHEVE Hélène</t>
  </si>
  <si>
    <t>CORRE Julien</t>
  </si>
  <si>
    <t>TIBERE Jennifer</t>
  </si>
  <si>
    <t>RAMIN Laurence</t>
  </si>
  <si>
    <t>DIJOUX Alexandre</t>
  </si>
  <si>
    <t>CAROUPIN Sandrine</t>
  </si>
  <si>
    <t>SORRES Mehdi</t>
  </si>
  <si>
    <t>SORRES Charlotte</t>
  </si>
  <si>
    <t>HOARAU Marc</t>
  </si>
  <si>
    <t>TURPIN Aurélie</t>
  </si>
  <si>
    <t>MAILLOT Kevin</t>
  </si>
  <si>
    <t>DAMOUR Hélène</t>
  </si>
  <si>
    <t>CORRE Isabelle</t>
  </si>
  <si>
    <t>HOAREAU Jennifer</t>
  </si>
  <si>
    <t>GRONDIN Fatima</t>
  </si>
  <si>
    <t>CLAIN Céline</t>
  </si>
  <si>
    <t>LEBON Gaël</t>
  </si>
  <si>
    <t>CAROUPIN Philippe</t>
  </si>
  <si>
    <t>PAYET Bénédicte</t>
  </si>
  <si>
    <t>OUCENI Maxime</t>
  </si>
  <si>
    <t>UNIA Christophe</t>
  </si>
  <si>
    <t>MOUTAMA Aurélie</t>
  </si>
  <si>
    <t>LALLEMAND Laure</t>
  </si>
  <si>
    <t>NAZE Lionel</t>
  </si>
  <si>
    <t>HOAREAU Thomas</t>
  </si>
  <si>
    <t>LEBON Émilie</t>
  </si>
  <si>
    <t>TURPIN Raphaël</t>
  </si>
  <si>
    <t>TECHER Maxime</t>
  </si>
  <si>
    <t>VIDOT Pauline</t>
  </si>
  <si>
    <t>MOUTAMA Paul</t>
  </si>
  <si>
    <t>ISAUTIER Bénédicte</t>
  </si>
  <si>
    <t>TIBERE Patrick</t>
  </si>
  <si>
    <t>TECHER Valérie</t>
  </si>
  <si>
    <t>RIVIERE Mathieu</t>
  </si>
  <si>
    <t>DIJOUX Gaël</t>
  </si>
  <si>
    <t>OUCENI Céline</t>
  </si>
  <si>
    <t>PAYET Nadège</t>
  </si>
  <si>
    <t>TIBERE Camille</t>
  </si>
  <si>
    <t>HOAREAU Vanessa</t>
  </si>
  <si>
    <t>VITRY Ivan</t>
  </si>
  <si>
    <t>CLAIN Bruno</t>
  </si>
  <si>
    <t>NAZE Quentin</t>
  </si>
  <si>
    <t>BANGUI David</t>
  </si>
  <si>
    <t>VELLIN Aurélie</t>
  </si>
  <si>
    <t>FALBERE Olivier</t>
  </si>
  <si>
    <t>BANGUI Sandrine</t>
  </si>
  <si>
    <t>WALLON Antoine</t>
  </si>
  <si>
    <t>MAILLOT Joël</t>
  </si>
  <si>
    <t>VIDOT Raphaël</t>
  </si>
  <si>
    <t>LAURET Maxime</t>
  </si>
  <si>
    <t>UNIA Mélanie</t>
  </si>
  <si>
    <t>ISAUTIER Julie</t>
  </si>
  <si>
    <t>CAMILLE Manon</t>
  </si>
  <si>
    <t>TURPIN Emma</t>
  </si>
  <si>
    <t>TIBERE Nicolas</t>
  </si>
  <si>
    <t>FALBERE Mehdi</t>
  </si>
  <si>
    <t>TECHER Gaëlle</t>
  </si>
  <si>
    <t>FALBERE Bruno</t>
  </si>
  <si>
    <t>MIRANVILLE Corinne</t>
  </si>
  <si>
    <t>ELMA Sébastien</t>
  </si>
  <si>
    <t>NAZE Inès</t>
  </si>
  <si>
    <t>GRONDIN Pauline</t>
  </si>
  <si>
    <t>KICHENIN Alexandre</t>
  </si>
  <si>
    <t>TECHER Manon</t>
  </si>
  <si>
    <t>ELMA Cédric</t>
  </si>
  <si>
    <t>VIDOT Inès</t>
  </si>
  <si>
    <t>WALLON Laurent</t>
  </si>
  <si>
    <t>HUBERT Christine</t>
  </si>
  <si>
    <t>AGAVE Karine</t>
  </si>
  <si>
    <t>GRONDIN Damien</t>
  </si>
  <si>
    <t>VIDOT Laurence</t>
  </si>
  <si>
    <t>HOARAU Jade</t>
  </si>
  <si>
    <t>HOAREAU Julien</t>
  </si>
  <si>
    <t>ELMA Julien</t>
  </si>
  <si>
    <t>GRONDIN Amandine</t>
  </si>
  <si>
    <t>CAMILLE Frédéric</t>
  </si>
  <si>
    <t>LAURET Sylvie</t>
  </si>
  <si>
    <t>OUCENI Hélène</t>
  </si>
  <si>
    <t>RIVIERE Stéphanie</t>
  </si>
  <si>
    <t>CADET Vanessa</t>
  </si>
  <si>
    <t>RIVIERE Ivan</t>
  </si>
  <si>
    <t>VITRY Karl</t>
  </si>
  <si>
    <t>MIRANVILLE Thierry</t>
  </si>
  <si>
    <t>ZITTE Inès</t>
  </si>
  <si>
    <t>DALLEAU Samuel</t>
  </si>
  <si>
    <t>FALBERE Estelle</t>
  </si>
  <si>
    <t>JANVIER Luc</t>
  </si>
  <si>
    <t>MOREL Joël</t>
  </si>
  <si>
    <t>FALBERE Pauline</t>
  </si>
  <si>
    <t>VIDOT Laure</t>
  </si>
  <si>
    <t>JANVIER Sophie</t>
  </si>
  <si>
    <t>QUIRIN Charlotte</t>
  </si>
  <si>
    <t>AGAVE Maxime</t>
  </si>
  <si>
    <t>ZITTE Michèle</t>
  </si>
  <si>
    <t>WALLON Michel</t>
  </si>
  <si>
    <t>BANGUI Virginie</t>
  </si>
  <si>
    <t>CAMILLE Lucie</t>
  </si>
  <si>
    <t>VITRY Sébastien</t>
  </si>
  <si>
    <t>TECHER Nathalie</t>
  </si>
  <si>
    <t>ROBERT Romain</t>
  </si>
  <si>
    <t>GRONDIN Nathalie</t>
  </si>
  <si>
    <t>TIBERE Louis</t>
  </si>
  <si>
    <t>SORRES Karl</t>
  </si>
  <si>
    <t>FONTAINE Maxime</t>
  </si>
  <si>
    <t>GRONDIN Laure</t>
  </si>
  <si>
    <t>BANGUI Nathan</t>
  </si>
  <si>
    <t>VIDOT Thierry</t>
  </si>
  <si>
    <t>QUIRIN Patricia</t>
  </si>
  <si>
    <t>HUBERT Patricia</t>
  </si>
  <si>
    <t>FONTAINE Joël</t>
  </si>
  <si>
    <t>LAURET Louis</t>
  </si>
  <si>
    <t>HUBERT Céline</t>
  </si>
  <si>
    <t>DIJOUX Laure</t>
  </si>
  <si>
    <t>DIJOUX Sophie</t>
  </si>
  <si>
    <t>ROBERT Gaëlle</t>
  </si>
  <si>
    <t>PAYET Stéphanie</t>
  </si>
  <si>
    <t>BABET Mélanie</t>
  </si>
  <si>
    <t>UNIA Anaïs</t>
  </si>
  <si>
    <t>FONTAINE Sarah</t>
  </si>
  <si>
    <t>RIVIERE Mélanie</t>
  </si>
  <si>
    <t>RIVIERE Vanessa</t>
  </si>
  <si>
    <t>PAYET Céline</t>
  </si>
  <si>
    <t>NATIVEL Paul</t>
  </si>
  <si>
    <t>VIDOT Amandine</t>
  </si>
  <si>
    <t>ETHEVE Antoine</t>
  </si>
  <si>
    <t>AGAVE Alexandre</t>
  </si>
  <si>
    <t>MOUTAMA Rémy</t>
  </si>
  <si>
    <t>TECHER Sarah</t>
  </si>
  <si>
    <t>BANGUI Mathieu</t>
  </si>
  <si>
    <t>ROBERT Frédéric</t>
  </si>
  <si>
    <t>LALLEMAND Nathalie</t>
  </si>
  <si>
    <t>ISAUTIER Antoine</t>
  </si>
  <si>
    <t>VELLIN Guillaume</t>
  </si>
  <si>
    <t>ROBERT Estelle</t>
  </si>
  <si>
    <t>FALBERE François</t>
  </si>
  <si>
    <t>MIRANVILLE Samuel</t>
  </si>
  <si>
    <t>FALBERE Alice</t>
  </si>
  <si>
    <t>MOREL Thierry</t>
  </si>
  <si>
    <t>PAYET Frédéric</t>
  </si>
  <si>
    <t>GRONDIN Nadège</t>
  </si>
  <si>
    <t>PAYET Emma</t>
  </si>
  <si>
    <t>TECHER Léa</t>
  </si>
  <si>
    <t>CLAIN Gaëlle</t>
  </si>
  <si>
    <t>OUCENI Marie</t>
  </si>
  <si>
    <t>QUIRIN Manon</t>
  </si>
  <si>
    <t>CORRE Océane</t>
  </si>
  <si>
    <t>GRONDIN Alexis</t>
  </si>
  <si>
    <t>BANGUI Sarah</t>
  </si>
  <si>
    <t>TIBERE Sandrine</t>
  </si>
  <si>
    <t>NATIVEL Claire</t>
  </si>
  <si>
    <t>CAROUPIN Fatima</t>
  </si>
  <si>
    <t>VELLIN Alice</t>
  </si>
  <si>
    <t>CAMILLE Raphaël</t>
  </si>
  <si>
    <t>HOAREAU Paul</t>
  </si>
  <si>
    <t>MAILLOT Céline</t>
  </si>
  <si>
    <t>MOUTAMA Maxime</t>
  </si>
  <si>
    <t>BANGUI Hélène</t>
  </si>
  <si>
    <t>ELMA Karine</t>
  </si>
  <si>
    <t>CAROUPIN Camille</t>
  </si>
  <si>
    <t>ETHEVE Michel</t>
  </si>
  <si>
    <t>SORRES Paul</t>
  </si>
  <si>
    <t>QUIRIN Valérie</t>
  </si>
  <si>
    <t>FONTAINE Stéphanie</t>
  </si>
  <si>
    <t>MOREL Sophie</t>
  </si>
  <si>
    <t>ROBERT Nathan</t>
  </si>
  <si>
    <t>DAMOUR Damien</t>
  </si>
  <si>
    <t>QUIRIN Mathieu</t>
  </si>
  <si>
    <t>QUIRIN Chloé</t>
  </si>
  <si>
    <t>FONTAINE Samuel</t>
  </si>
  <si>
    <t>CAMILLE Laure</t>
  </si>
  <si>
    <t>FALBERE Mathieu</t>
  </si>
  <si>
    <t>DIJOUX Claire</t>
  </si>
  <si>
    <t>RIVIERE Jonathan</t>
  </si>
  <si>
    <t>UNIA Emma</t>
  </si>
  <si>
    <t>MIRANVILLE Jennifer</t>
  </si>
  <si>
    <t>LEBON Manon</t>
  </si>
  <si>
    <t>NAZE Joël</t>
  </si>
  <si>
    <t>UNIA Mehdi</t>
  </si>
  <si>
    <t>BELLON Jade</t>
  </si>
  <si>
    <t>ELMA Patrick</t>
  </si>
  <si>
    <t>NATIVEL Louis</t>
  </si>
  <si>
    <t>FALBERE Nadège</t>
  </si>
  <si>
    <t>FALBERE Stéphane</t>
  </si>
  <si>
    <t>CAMILLE Julie</t>
  </si>
  <si>
    <t>CORRE Christophe</t>
  </si>
  <si>
    <t>MAILLOT Stéphanie</t>
  </si>
  <si>
    <t>DAMOUR Claire</t>
  </si>
  <si>
    <t>FALBERE Gaëlle</t>
  </si>
  <si>
    <t>PAYET Michel</t>
  </si>
  <si>
    <t>FALBERE Isabelle</t>
  </si>
  <si>
    <t>MIRANVILLE Michel</t>
  </si>
  <si>
    <t>Age</t>
  </si>
  <si>
    <t>Salaire</t>
  </si>
  <si>
    <t>Année</t>
  </si>
  <si>
    <t>Femmes</t>
  </si>
  <si>
    <t>Hommes</t>
  </si>
  <si>
    <t>H</t>
  </si>
  <si>
    <t>Genres</t>
  </si>
  <si>
    <t>Effectifs</t>
  </si>
  <si>
    <t>Salaires &gt; 30000€</t>
  </si>
  <si>
    <t>Saint Denis</t>
  </si>
  <si>
    <t>Fonction</t>
  </si>
  <si>
    <t>2 critères</t>
  </si>
  <si>
    <t>Nombre de critères</t>
  </si>
  <si>
    <t>1 critère</t>
  </si>
  <si>
    <t>NB.SI</t>
  </si>
  <si>
    <t>NB.SI.ENS</t>
  </si>
  <si>
    <t>3 critères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</si>
</sst>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General\ &quot;ans&quot;"/>
  </numFmts>
  <fonts count="5" x14ac:knownFonts="1">
    <font>
      <sz val="11"/>
      <color theme="1"/>
      <name val="Calibri"/>
      <family val="2"/>
      <scheme val="minor"/>
    </font>
    <font>
      <b/>
      <sz val="14"/>
      <color rgb="FFFFFFFF"/>
      <name val="Aptos"/>
      <family val="2"/>
    </font>
    <font>
      <sz val="14"/>
      <color theme="1"/>
      <name val="Aptos"/>
      <family val="2"/>
    </font>
    <font>
      <sz val="14"/>
      <name val="Aptos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E79"/>
        <bgColor rgb="FF1F4E79"/>
      </patternFill>
    </fill>
    <fill>
      <patternFill patternType="solid">
        <fgColor theme="7" tint="-0.249977111117893"/>
        <bgColor rgb="FF1F4E79"/>
      </patternFill>
    </fill>
  </fills>
  <borders count="16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165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9EA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81455-1C74-4B81-AB5B-7BB35813CAE8}">
  <dimension ref="A1:S200"/>
  <sheetViews>
    <sheetView tabSelected="1" topLeftCell="I1" workbookViewId="0">
      <pane ySplit="1" topLeftCell="A2" activePane="bottomLeft" state="frozen"/>
      <selection pane="bottomLeft" activeCell="Q14" sqref="Q14"/>
    </sheetView>
  </sheetViews>
  <sheetFormatPr baseColWidth="10" defaultColWidth="8.88671875" defaultRowHeight="18" x14ac:dyDescent="0.3"/>
  <cols>
    <col min="1" max="1" width="24.77734375" style="1" customWidth="1"/>
    <col min="2" max="2" width="14.77734375" style="1" bestFit="1" customWidth="1"/>
    <col min="3" max="3" width="19.88671875" style="1" customWidth="1"/>
    <col min="4" max="4" width="13.21875" style="1" customWidth="1"/>
    <col min="5" max="5" width="25" style="1" customWidth="1"/>
    <col min="6" max="6" width="13.77734375" style="1" customWidth="1"/>
    <col min="7" max="7" width="19.33203125" style="1" customWidth="1"/>
    <col min="8" max="8" width="19.109375" style="1" customWidth="1"/>
    <col min="9" max="9" width="18.44140625" style="1" customWidth="1"/>
    <col min="10" max="10" width="27.21875" style="1" bestFit="1" customWidth="1"/>
    <col min="11" max="11" width="20.88671875" style="1" customWidth="1"/>
    <col min="12" max="12" width="37.6640625" style="1" bestFit="1" customWidth="1"/>
    <col min="13" max="13" width="21.5546875" style="1" customWidth="1"/>
    <col min="14" max="15" width="8.88671875" style="1"/>
    <col min="16" max="16" width="21.33203125" style="1" customWidth="1"/>
    <col min="17" max="17" width="15.88671875" style="1" customWidth="1"/>
    <col min="18" max="18" width="18.33203125" style="1" customWidth="1"/>
    <col min="19" max="19" width="17" style="1" customWidth="1"/>
    <col min="20" max="16384" width="8.88671875" style="1"/>
  </cols>
  <sheetData>
    <row r="1" spans="1:19" ht="34.950000000000003" customHeight="1" thickBot="1" x14ac:dyDescent="0.35">
      <c r="A1" s="2" t="s">
        <v>95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289</v>
      </c>
      <c r="G1" s="2" t="s">
        <v>4</v>
      </c>
      <c r="H1" s="2" t="s">
        <v>291</v>
      </c>
      <c r="I1" s="2" t="s">
        <v>290</v>
      </c>
      <c r="J1" s="2" t="s">
        <v>5</v>
      </c>
      <c r="K1" s="2" t="s">
        <v>6</v>
      </c>
      <c r="L1" s="2" t="s">
        <v>7</v>
      </c>
      <c r="M1" s="3" t="s">
        <v>8</v>
      </c>
      <c r="P1" s="15" t="s">
        <v>295</v>
      </c>
      <c r="Q1" s="15" t="s">
        <v>296</v>
      </c>
      <c r="R1" s="15" t="s">
        <v>297</v>
      </c>
      <c r="S1" s="15" t="s">
        <v>298</v>
      </c>
    </row>
    <row r="2" spans="1:19" ht="18.600000000000001" thickBot="1" x14ac:dyDescent="0.35">
      <c r="A2" s="4" t="s">
        <v>96</v>
      </c>
      <c r="B2" s="4" t="str" cm="1">
        <f t="array" ref="B2:C2">_xlfn.TEXTSPLIT(A2," ")</f>
        <v>FALBERE</v>
      </c>
      <c r="C2" s="4" t="str">
        <v>Lionel</v>
      </c>
      <c r="D2" s="4" t="s">
        <v>294</v>
      </c>
      <c r="E2" s="5">
        <v>31358</v>
      </c>
      <c r="F2" s="4" t="str">
        <f ca="1">DATEDIF(E2,TODAY(),"Y") &amp; " ans"</f>
        <v>40 ans</v>
      </c>
      <c r="G2" s="5">
        <v>42263</v>
      </c>
      <c r="H2" s="4">
        <f>YEAR(G2)</f>
        <v>2015</v>
      </c>
      <c r="I2" s="6">
        <v>39488</v>
      </c>
      <c r="J2" s="4" t="s">
        <v>13</v>
      </c>
      <c r="K2" s="4" t="s">
        <v>14</v>
      </c>
      <c r="L2" s="4" t="s">
        <v>15</v>
      </c>
      <c r="M2" s="7" t="s">
        <v>12</v>
      </c>
      <c r="P2" s="11" t="s">
        <v>292</v>
      </c>
      <c r="Q2" s="13"/>
      <c r="R2" s="13"/>
      <c r="S2" s="13"/>
    </row>
    <row r="3" spans="1:19" ht="18.600000000000001" thickBot="1" x14ac:dyDescent="0.35">
      <c r="A3" s="4" t="s">
        <v>97</v>
      </c>
      <c r="B3" s="4" t="str" cm="1">
        <f t="array" ref="B3:C3">_xlfn.TEXTSPLIT(A3," ")</f>
        <v>TECHER</v>
      </c>
      <c r="C3" s="4" t="str">
        <v>Jonathan</v>
      </c>
      <c r="D3" s="4" t="s">
        <v>294</v>
      </c>
      <c r="E3" s="5">
        <v>31290</v>
      </c>
      <c r="F3" s="12">
        <f t="shared" ref="F3:F23" ca="1" si="0">DATEDIF(E3,TODAY(),"Y")</f>
        <v>40</v>
      </c>
      <c r="G3" s="5">
        <v>45045</v>
      </c>
      <c r="H3" s="4">
        <f t="shared" ref="H3:H66" si="1">YEAR(G3)</f>
        <v>2023</v>
      </c>
      <c r="I3" s="6">
        <v>36882</v>
      </c>
      <c r="J3" s="4" t="s">
        <v>16</v>
      </c>
      <c r="K3" s="4" t="s">
        <v>17</v>
      </c>
      <c r="L3" s="4" t="s">
        <v>18</v>
      </c>
      <c r="M3" s="7" t="s">
        <v>19</v>
      </c>
      <c r="P3" s="11" t="s">
        <v>293</v>
      </c>
      <c r="Q3" s="13"/>
      <c r="R3" s="13"/>
      <c r="S3" s="13"/>
    </row>
    <row r="4" spans="1:19" ht="18.600000000000001" thickBot="1" x14ac:dyDescent="0.35">
      <c r="A4" s="4" t="s">
        <v>98</v>
      </c>
      <c r="B4" s="4" t="str" cm="1">
        <f t="array" ref="B4:C4">_xlfn.TEXTSPLIT(A4," ")</f>
        <v>ETHEVE</v>
      </c>
      <c r="C4" s="4" t="str">
        <v>Hélène</v>
      </c>
      <c r="D4" s="4" t="s">
        <v>20</v>
      </c>
      <c r="E4" s="5">
        <v>32915</v>
      </c>
      <c r="F4" s="12">
        <f t="shared" ca="1" si="0"/>
        <v>36</v>
      </c>
      <c r="G4" s="5">
        <v>43228</v>
      </c>
      <c r="H4" s="4">
        <f t="shared" si="1"/>
        <v>2018</v>
      </c>
      <c r="I4" s="6">
        <v>44363</v>
      </c>
      <c r="J4" s="4" t="s">
        <v>21</v>
      </c>
      <c r="K4" s="4" t="s">
        <v>14</v>
      </c>
      <c r="L4" s="4" t="s">
        <v>22</v>
      </c>
      <c r="M4" s="7" t="s">
        <v>12</v>
      </c>
    </row>
    <row r="5" spans="1:19" ht="18.600000000000001" thickBot="1" x14ac:dyDescent="0.35">
      <c r="A5" s="4" t="s">
        <v>99</v>
      </c>
      <c r="B5" s="4" t="str" cm="1">
        <f t="array" ref="B5:C5">_xlfn.TEXTSPLIT(A5," ")</f>
        <v>CORRE</v>
      </c>
      <c r="C5" s="4" t="str">
        <v>Julien</v>
      </c>
      <c r="D5" s="4" t="s">
        <v>294</v>
      </c>
      <c r="E5" s="5">
        <v>29465</v>
      </c>
      <c r="F5" s="12">
        <f t="shared" ca="1" si="0"/>
        <v>45</v>
      </c>
      <c r="G5" s="5">
        <v>40279</v>
      </c>
      <c r="H5" s="4">
        <f t="shared" si="1"/>
        <v>2010</v>
      </c>
      <c r="I5" s="6">
        <v>24929</v>
      </c>
      <c r="J5" s="4" t="s">
        <v>23</v>
      </c>
      <c r="K5" s="4" t="s">
        <v>24</v>
      </c>
      <c r="L5" s="4" t="s">
        <v>25</v>
      </c>
      <c r="M5" s="7" t="s">
        <v>12</v>
      </c>
      <c r="P5" s="14" t="s">
        <v>297</v>
      </c>
      <c r="Q5" s="13"/>
    </row>
    <row r="6" spans="1:19" x14ac:dyDescent="0.3">
      <c r="A6" s="4" t="s">
        <v>100</v>
      </c>
      <c r="B6" s="4" t="str" cm="1">
        <f t="array" ref="B6:C6">_xlfn.TEXTSPLIT(A6," ")</f>
        <v>TIBERE</v>
      </c>
      <c r="C6" s="4" t="str">
        <v>Jennifer</v>
      </c>
      <c r="D6" s="4" t="s">
        <v>20</v>
      </c>
      <c r="E6" s="5">
        <v>35601</v>
      </c>
      <c r="F6" s="12">
        <f t="shared" ca="1" si="0"/>
        <v>28</v>
      </c>
      <c r="G6" s="5">
        <v>45124</v>
      </c>
      <c r="H6" s="4">
        <f t="shared" si="1"/>
        <v>2023</v>
      </c>
      <c r="I6" s="6">
        <v>28506</v>
      </c>
      <c r="J6" s="4" t="s">
        <v>16</v>
      </c>
      <c r="K6" s="4" t="s">
        <v>24</v>
      </c>
      <c r="L6" s="4" t="s">
        <v>26</v>
      </c>
      <c r="M6" s="7" t="s">
        <v>12</v>
      </c>
    </row>
    <row r="7" spans="1:19" x14ac:dyDescent="0.3">
      <c r="A7" s="4" t="s">
        <v>101</v>
      </c>
      <c r="B7" s="4" t="str" cm="1">
        <f t="array" ref="B7:C7">_xlfn.TEXTSPLIT(A7," ")</f>
        <v>RAMIN</v>
      </c>
      <c r="C7" s="4" t="str">
        <v>Laurence</v>
      </c>
      <c r="D7" s="4" t="s">
        <v>20</v>
      </c>
      <c r="E7" s="5">
        <v>31214</v>
      </c>
      <c r="F7" s="12">
        <f t="shared" ca="1" si="0"/>
        <v>40</v>
      </c>
      <c r="G7" s="5">
        <v>37927</v>
      </c>
      <c r="H7" s="4">
        <f t="shared" si="1"/>
        <v>2003</v>
      </c>
      <c r="I7" s="6">
        <v>48923</v>
      </c>
      <c r="J7" s="4" t="s">
        <v>23</v>
      </c>
      <c r="K7" s="4" t="s">
        <v>27</v>
      </c>
      <c r="L7" s="4" t="s">
        <v>28</v>
      </c>
      <c r="M7" s="7" t="s">
        <v>12</v>
      </c>
    </row>
    <row r="8" spans="1:19" x14ac:dyDescent="0.3">
      <c r="A8" s="4" t="s">
        <v>102</v>
      </c>
      <c r="B8" s="4" t="str" cm="1">
        <f t="array" ref="B8:C8">_xlfn.TEXTSPLIT(A8," ")</f>
        <v>DIJOUX</v>
      </c>
      <c r="C8" s="4" t="str">
        <v>Alexandre</v>
      </c>
      <c r="D8" s="4" t="s">
        <v>294</v>
      </c>
      <c r="E8" s="5">
        <v>31280</v>
      </c>
      <c r="F8" s="12">
        <f t="shared" ca="1" si="0"/>
        <v>40</v>
      </c>
      <c r="G8" s="5">
        <v>44851</v>
      </c>
      <c r="H8" s="4">
        <f t="shared" si="1"/>
        <v>2022</v>
      </c>
      <c r="I8" s="6">
        <v>27693</v>
      </c>
      <c r="J8" s="4" t="s">
        <v>29</v>
      </c>
      <c r="K8" s="4" t="s">
        <v>27</v>
      </c>
      <c r="L8" s="4" t="s">
        <v>30</v>
      </c>
      <c r="M8" s="7" t="s">
        <v>12</v>
      </c>
    </row>
    <row r="9" spans="1:19" x14ac:dyDescent="0.3">
      <c r="A9" s="4" t="s">
        <v>103</v>
      </c>
      <c r="B9" s="4" t="str" cm="1">
        <f t="array" ref="B9:C9">_xlfn.TEXTSPLIT(A9," ")</f>
        <v>CAROUPIN</v>
      </c>
      <c r="C9" s="4" t="str">
        <v>Sandrine</v>
      </c>
      <c r="D9" s="4" t="s">
        <v>20</v>
      </c>
      <c r="E9" s="5">
        <v>25841</v>
      </c>
      <c r="F9" s="12">
        <f t="shared" ca="1" si="0"/>
        <v>55</v>
      </c>
      <c r="G9" s="5">
        <v>43024</v>
      </c>
      <c r="H9" s="4">
        <f t="shared" si="1"/>
        <v>2017</v>
      </c>
      <c r="I9" s="6">
        <v>22110</v>
      </c>
      <c r="J9" s="4" t="s">
        <v>9</v>
      </c>
      <c r="K9" s="4" t="s">
        <v>10</v>
      </c>
      <c r="L9" s="4" t="s">
        <v>31</v>
      </c>
      <c r="M9" s="7" t="s">
        <v>12</v>
      </c>
    </row>
    <row r="10" spans="1:19" x14ac:dyDescent="0.3">
      <c r="A10" s="4" t="s">
        <v>104</v>
      </c>
      <c r="B10" s="4" t="str" cm="1">
        <f t="array" ref="B10:C10">_xlfn.TEXTSPLIT(A10," ")</f>
        <v>SORRES</v>
      </c>
      <c r="C10" s="4" t="str">
        <v>Mehdi</v>
      </c>
      <c r="D10" s="4" t="s">
        <v>294</v>
      </c>
      <c r="E10" s="5">
        <v>28702</v>
      </c>
      <c r="F10" s="12">
        <f t="shared" ca="1" si="0"/>
        <v>47</v>
      </c>
      <c r="G10" s="5">
        <v>43243</v>
      </c>
      <c r="H10" s="4">
        <f t="shared" si="1"/>
        <v>2018</v>
      </c>
      <c r="I10" s="6">
        <v>47692</v>
      </c>
      <c r="J10" s="4" t="s">
        <v>32</v>
      </c>
      <c r="K10" s="4" t="s">
        <v>33</v>
      </c>
      <c r="L10" s="4" t="s">
        <v>34</v>
      </c>
      <c r="M10" s="7" t="s">
        <v>12</v>
      </c>
    </row>
    <row r="11" spans="1:19" x14ac:dyDescent="0.3">
      <c r="A11" s="4" t="s">
        <v>105</v>
      </c>
      <c r="B11" s="4" t="str" cm="1">
        <f t="array" ref="B11:C11">_xlfn.TEXTSPLIT(A11," ")</f>
        <v>SORRES</v>
      </c>
      <c r="C11" s="4" t="str">
        <v>Charlotte</v>
      </c>
      <c r="D11" s="4" t="s">
        <v>20</v>
      </c>
      <c r="E11" s="5">
        <v>37894</v>
      </c>
      <c r="F11" s="12">
        <f t="shared" ca="1" si="0"/>
        <v>22</v>
      </c>
      <c r="G11" s="5">
        <v>45325</v>
      </c>
      <c r="H11" s="4">
        <f t="shared" si="1"/>
        <v>2024</v>
      </c>
      <c r="I11" s="6">
        <v>19389</v>
      </c>
      <c r="J11" s="4" t="s">
        <v>21</v>
      </c>
      <c r="K11" s="4" t="s">
        <v>35</v>
      </c>
      <c r="L11" s="4" t="s">
        <v>36</v>
      </c>
      <c r="M11" s="7" t="s">
        <v>19</v>
      </c>
    </row>
    <row r="12" spans="1:19" x14ac:dyDescent="0.3">
      <c r="A12" s="4" t="s">
        <v>106</v>
      </c>
      <c r="B12" s="4" t="str" cm="1">
        <f t="array" ref="B12:C12">_xlfn.TEXTSPLIT(A12," ")</f>
        <v>HOARAU</v>
      </c>
      <c r="C12" s="4" t="str">
        <v>Marc</v>
      </c>
      <c r="D12" s="4" t="s">
        <v>294</v>
      </c>
      <c r="E12" s="5">
        <v>31122</v>
      </c>
      <c r="F12" s="12">
        <f t="shared" ca="1" si="0"/>
        <v>41</v>
      </c>
      <c r="G12" s="5">
        <v>42635</v>
      </c>
      <c r="H12" s="4">
        <f t="shared" si="1"/>
        <v>2016</v>
      </c>
      <c r="I12" s="6">
        <v>40189</v>
      </c>
      <c r="J12" s="4" t="s">
        <v>37</v>
      </c>
      <c r="K12" s="4" t="s">
        <v>38</v>
      </c>
      <c r="L12" s="4" t="s">
        <v>39</v>
      </c>
      <c r="M12" s="7" t="s">
        <v>12</v>
      </c>
    </row>
    <row r="13" spans="1:19" x14ac:dyDescent="0.3">
      <c r="A13" s="4" t="s">
        <v>107</v>
      </c>
      <c r="B13" s="4" t="str" cm="1">
        <f t="array" ref="B13:C13">_xlfn.TEXTSPLIT(A13," ")</f>
        <v>TURPIN</v>
      </c>
      <c r="C13" s="4" t="str">
        <v>Aurélie</v>
      </c>
      <c r="D13" s="4" t="s">
        <v>20</v>
      </c>
      <c r="E13" s="5">
        <v>33681</v>
      </c>
      <c r="F13" s="12">
        <f t="shared" ca="1" si="0"/>
        <v>34</v>
      </c>
      <c r="G13" s="5">
        <v>44073</v>
      </c>
      <c r="H13" s="4">
        <f t="shared" si="1"/>
        <v>2020</v>
      </c>
      <c r="I13" s="6">
        <v>42778</v>
      </c>
      <c r="J13" s="4" t="s">
        <v>40</v>
      </c>
      <c r="K13" s="4" t="s">
        <v>24</v>
      </c>
      <c r="L13" s="4" t="s">
        <v>41</v>
      </c>
      <c r="M13" s="7" t="s">
        <v>12</v>
      </c>
    </row>
    <row r="14" spans="1:19" x14ac:dyDescent="0.3">
      <c r="A14" s="4" t="s">
        <v>108</v>
      </c>
      <c r="B14" s="4" t="str" cm="1">
        <f t="array" ref="B14:C14">_xlfn.TEXTSPLIT(A14," ")</f>
        <v>MAILLOT</v>
      </c>
      <c r="C14" s="4" t="str">
        <v>Kevin</v>
      </c>
      <c r="D14" s="4" t="s">
        <v>294</v>
      </c>
      <c r="E14" s="5">
        <v>36883</v>
      </c>
      <c r="F14" s="12">
        <f t="shared" ca="1" si="0"/>
        <v>25</v>
      </c>
      <c r="G14" s="5">
        <v>45619</v>
      </c>
      <c r="H14" s="4">
        <f t="shared" si="1"/>
        <v>2024</v>
      </c>
      <c r="I14" s="6">
        <v>44945</v>
      </c>
      <c r="J14" s="4" t="s">
        <v>9</v>
      </c>
      <c r="K14" s="4" t="s">
        <v>42</v>
      </c>
      <c r="L14" s="4" t="s">
        <v>43</v>
      </c>
      <c r="M14" s="7" t="s">
        <v>44</v>
      </c>
    </row>
    <row r="15" spans="1:19" x14ac:dyDescent="0.3">
      <c r="A15" s="4" t="s">
        <v>109</v>
      </c>
      <c r="B15" s="4" t="str" cm="1">
        <f t="array" ref="B15:C15">_xlfn.TEXTSPLIT(A15," ")</f>
        <v>DAMOUR</v>
      </c>
      <c r="C15" s="4" t="str">
        <v>Hélène</v>
      </c>
      <c r="D15" s="4" t="s">
        <v>20</v>
      </c>
      <c r="E15" s="5">
        <v>29834</v>
      </c>
      <c r="F15" s="12">
        <f t="shared" ca="1" si="0"/>
        <v>44</v>
      </c>
      <c r="G15" s="5">
        <v>43462</v>
      </c>
      <c r="H15" s="4">
        <f t="shared" si="1"/>
        <v>2018</v>
      </c>
      <c r="I15" s="6">
        <v>49709</v>
      </c>
      <c r="J15" s="4" t="s">
        <v>32</v>
      </c>
      <c r="K15" s="4" t="s">
        <v>45</v>
      </c>
      <c r="L15" s="4" t="s">
        <v>46</v>
      </c>
      <c r="M15" s="7" t="s">
        <v>12</v>
      </c>
    </row>
    <row r="16" spans="1:19" x14ac:dyDescent="0.3">
      <c r="A16" s="4" t="s">
        <v>110</v>
      </c>
      <c r="B16" s="4" t="str" cm="1">
        <f t="array" ref="B16:C16">_xlfn.TEXTSPLIT(A16," ")</f>
        <v>CORRE</v>
      </c>
      <c r="C16" s="4" t="str">
        <v>Isabelle</v>
      </c>
      <c r="D16" s="4" t="s">
        <v>20</v>
      </c>
      <c r="E16" s="5">
        <v>35820</v>
      </c>
      <c r="F16" s="12">
        <f t="shared" ca="1" si="0"/>
        <v>28</v>
      </c>
      <c r="G16" s="5">
        <v>42505</v>
      </c>
      <c r="H16" s="4">
        <f t="shared" si="1"/>
        <v>2016</v>
      </c>
      <c r="I16" s="6">
        <v>28065</v>
      </c>
      <c r="J16" s="4" t="s">
        <v>32</v>
      </c>
      <c r="K16" s="4" t="s">
        <v>38</v>
      </c>
      <c r="L16" s="4" t="s">
        <v>34</v>
      </c>
      <c r="M16" s="7" t="s">
        <v>12</v>
      </c>
    </row>
    <row r="17" spans="1:13" x14ac:dyDescent="0.3">
      <c r="A17" s="4" t="s">
        <v>111</v>
      </c>
      <c r="B17" s="4" t="str" cm="1">
        <f t="array" ref="B17:C17">_xlfn.TEXTSPLIT(A17," ")</f>
        <v>HOAREAU</v>
      </c>
      <c r="C17" s="4" t="str">
        <v>Jennifer</v>
      </c>
      <c r="D17" s="4" t="s">
        <v>20</v>
      </c>
      <c r="E17" s="5">
        <v>31266</v>
      </c>
      <c r="F17" s="12">
        <f t="shared" ca="1" si="0"/>
        <v>40</v>
      </c>
      <c r="G17" s="5">
        <v>41572</v>
      </c>
      <c r="H17" s="4">
        <f t="shared" si="1"/>
        <v>2013</v>
      </c>
      <c r="I17" s="6">
        <v>19060</v>
      </c>
      <c r="J17" s="4" t="s">
        <v>29</v>
      </c>
      <c r="K17" s="4" t="s">
        <v>33</v>
      </c>
      <c r="L17" s="4" t="s">
        <v>47</v>
      </c>
      <c r="M17" s="7" t="s">
        <v>12</v>
      </c>
    </row>
    <row r="18" spans="1:13" x14ac:dyDescent="0.3">
      <c r="A18" s="4" t="s">
        <v>112</v>
      </c>
      <c r="B18" s="4" t="str" cm="1">
        <f t="array" ref="B18:C18">_xlfn.TEXTSPLIT(A18," ")</f>
        <v>GRONDIN</v>
      </c>
      <c r="C18" s="4" t="str">
        <v>Fatima</v>
      </c>
      <c r="D18" s="4" t="s">
        <v>20</v>
      </c>
      <c r="E18" s="5">
        <v>24338</v>
      </c>
      <c r="F18" s="12">
        <f t="shared" ca="1" si="0"/>
        <v>59</v>
      </c>
      <c r="G18" s="5">
        <v>45132</v>
      </c>
      <c r="H18" s="4">
        <f t="shared" si="1"/>
        <v>2023</v>
      </c>
      <c r="I18" s="6">
        <v>43380</v>
      </c>
      <c r="J18" s="4" t="s">
        <v>48</v>
      </c>
      <c r="K18" s="4" t="s">
        <v>35</v>
      </c>
      <c r="L18" s="4" t="s">
        <v>49</v>
      </c>
      <c r="M18" s="7" t="s">
        <v>19</v>
      </c>
    </row>
    <row r="19" spans="1:13" x14ac:dyDescent="0.3">
      <c r="A19" s="4" t="s">
        <v>113</v>
      </c>
      <c r="B19" s="4" t="str" cm="1">
        <f t="array" ref="B19:C19">_xlfn.TEXTSPLIT(A19," ")</f>
        <v>CLAIN</v>
      </c>
      <c r="C19" s="4" t="str">
        <v>Céline</v>
      </c>
      <c r="D19" s="4" t="s">
        <v>20</v>
      </c>
      <c r="E19" s="5">
        <v>30182</v>
      </c>
      <c r="F19" s="12">
        <f t="shared" ca="1" si="0"/>
        <v>43</v>
      </c>
      <c r="G19" s="5">
        <v>41409</v>
      </c>
      <c r="H19" s="4">
        <f t="shared" si="1"/>
        <v>2013</v>
      </c>
      <c r="I19" s="6">
        <v>18466</v>
      </c>
      <c r="J19" s="4" t="s">
        <v>9</v>
      </c>
      <c r="K19" s="4" t="s">
        <v>33</v>
      </c>
      <c r="L19" s="4" t="s">
        <v>31</v>
      </c>
      <c r="M19" s="7" t="s">
        <v>12</v>
      </c>
    </row>
    <row r="20" spans="1:13" x14ac:dyDescent="0.3">
      <c r="A20" s="4" t="s">
        <v>114</v>
      </c>
      <c r="B20" s="4" t="str" cm="1">
        <f t="array" ref="B20:C20">_xlfn.TEXTSPLIT(A20," ")</f>
        <v>LEBON</v>
      </c>
      <c r="C20" s="4" t="str">
        <v>Gaël</v>
      </c>
      <c r="D20" s="4" t="s">
        <v>294</v>
      </c>
      <c r="E20" s="5">
        <v>29376</v>
      </c>
      <c r="F20" s="12">
        <f t="shared" ca="1" si="0"/>
        <v>46</v>
      </c>
      <c r="G20" s="5">
        <v>41686</v>
      </c>
      <c r="H20" s="4">
        <f t="shared" si="1"/>
        <v>2014</v>
      </c>
      <c r="I20" s="6">
        <v>36693</v>
      </c>
      <c r="J20" s="4" t="s">
        <v>48</v>
      </c>
      <c r="K20" s="4" t="s">
        <v>27</v>
      </c>
      <c r="L20" s="4" t="s">
        <v>50</v>
      </c>
      <c r="M20" s="7" t="s">
        <v>12</v>
      </c>
    </row>
    <row r="21" spans="1:13" x14ac:dyDescent="0.3">
      <c r="A21" s="4" t="s">
        <v>115</v>
      </c>
      <c r="B21" s="4" t="str" cm="1">
        <f t="array" ref="B21:C21">_xlfn.TEXTSPLIT(A21," ")</f>
        <v>CAROUPIN</v>
      </c>
      <c r="C21" s="4" t="str">
        <v>Philippe</v>
      </c>
      <c r="D21" s="4" t="s">
        <v>294</v>
      </c>
      <c r="E21" s="5">
        <v>31600</v>
      </c>
      <c r="F21" s="12">
        <f t="shared" ca="1" si="0"/>
        <v>39</v>
      </c>
      <c r="G21" s="5">
        <v>45264</v>
      </c>
      <c r="H21" s="4">
        <f t="shared" si="1"/>
        <v>2023</v>
      </c>
      <c r="I21" s="6">
        <v>20242</v>
      </c>
      <c r="J21" s="4" t="s">
        <v>48</v>
      </c>
      <c r="K21" s="4" t="s">
        <v>45</v>
      </c>
      <c r="L21" s="4" t="s">
        <v>51</v>
      </c>
      <c r="M21" s="7" t="s">
        <v>19</v>
      </c>
    </row>
    <row r="22" spans="1:13" x14ac:dyDescent="0.3">
      <c r="A22" s="4" t="s">
        <v>116</v>
      </c>
      <c r="B22" s="4" t="str" cm="1">
        <f t="array" ref="B22:C22">_xlfn.TEXTSPLIT(A22," ")</f>
        <v>PAYET</v>
      </c>
      <c r="C22" s="4" t="str">
        <v>Bénédicte</v>
      </c>
      <c r="D22" s="4" t="s">
        <v>20</v>
      </c>
      <c r="E22" s="5">
        <v>39276</v>
      </c>
      <c r="F22" s="12">
        <f t="shared" ca="1" si="0"/>
        <v>18</v>
      </c>
      <c r="G22" s="5">
        <v>45628</v>
      </c>
      <c r="H22" s="4">
        <f t="shared" si="1"/>
        <v>2024</v>
      </c>
      <c r="I22" s="6">
        <v>27848</v>
      </c>
      <c r="J22" s="4" t="s">
        <v>52</v>
      </c>
      <c r="K22" s="4" t="s">
        <v>27</v>
      </c>
      <c r="L22" s="4" t="s">
        <v>53</v>
      </c>
      <c r="M22" s="7" t="s">
        <v>54</v>
      </c>
    </row>
    <row r="23" spans="1:13" x14ac:dyDescent="0.3">
      <c r="A23" s="4" t="s">
        <v>117</v>
      </c>
      <c r="B23" s="4" t="str" cm="1">
        <f t="array" ref="B23:C23">_xlfn.TEXTSPLIT(A23," ")</f>
        <v>OUCENI</v>
      </c>
      <c r="C23" s="4" t="str">
        <v>Maxime</v>
      </c>
      <c r="D23" s="4" t="s">
        <v>294</v>
      </c>
      <c r="E23" s="5">
        <v>35682</v>
      </c>
      <c r="F23" s="12">
        <f t="shared" ca="1" si="0"/>
        <v>28</v>
      </c>
      <c r="G23" s="5">
        <v>44666</v>
      </c>
      <c r="H23" s="4">
        <f t="shared" si="1"/>
        <v>2022</v>
      </c>
      <c r="I23" s="6">
        <v>26235</v>
      </c>
      <c r="J23" s="4" t="s">
        <v>23</v>
      </c>
      <c r="K23" s="4" t="s">
        <v>33</v>
      </c>
      <c r="L23" s="4" t="s">
        <v>55</v>
      </c>
      <c r="M23" s="7" t="s">
        <v>12</v>
      </c>
    </row>
    <row r="24" spans="1:13" x14ac:dyDescent="0.3">
      <c r="A24" s="4" t="s">
        <v>118</v>
      </c>
      <c r="B24" s="4" t="str" cm="1">
        <f t="array" ref="B24:C24">_xlfn.TEXTSPLIT(A24," ")</f>
        <v>UNIA</v>
      </c>
      <c r="C24" s="4" t="str">
        <v>Christophe</v>
      </c>
      <c r="D24" s="4" t="s">
        <v>294</v>
      </c>
      <c r="E24" s="5">
        <v>24311</v>
      </c>
      <c r="F24" s="4"/>
      <c r="G24" s="5">
        <v>42935</v>
      </c>
      <c r="H24" s="4">
        <f t="shared" si="1"/>
        <v>2017</v>
      </c>
      <c r="I24" s="6">
        <v>32414</v>
      </c>
      <c r="J24" s="4" t="s">
        <v>48</v>
      </c>
      <c r="K24" s="4" t="s">
        <v>24</v>
      </c>
      <c r="L24" s="4" t="s">
        <v>49</v>
      </c>
      <c r="M24" s="7" t="s">
        <v>12</v>
      </c>
    </row>
    <row r="25" spans="1:13" x14ac:dyDescent="0.3">
      <c r="A25" s="4" t="s">
        <v>119</v>
      </c>
      <c r="B25" s="4" t="str" cm="1">
        <f t="array" ref="B25:C25">_xlfn.TEXTSPLIT(A25," ")</f>
        <v>MOUTAMA</v>
      </c>
      <c r="C25" s="4" t="str">
        <v>Aurélie</v>
      </c>
      <c r="D25" s="4" t="s">
        <v>20</v>
      </c>
      <c r="E25" s="5">
        <v>27313</v>
      </c>
      <c r="F25" s="4"/>
      <c r="G25" s="5">
        <v>45206</v>
      </c>
      <c r="H25" s="4">
        <f t="shared" si="1"/>
        <v>2023</v>
      </c>
      <c r="I25" s="6">
        <v>40126</v>
      </c>
      <c r="J25" s="4" t="s">
        <v>16</v>
      </c>
      <c r="K25" s="4" t="s">
        <v>14</v>
      </c>
      <c r="L25" s="4" t="s">
        <v>18</v>
      </c>
      <c r="M25" s="7" t="s">
        <v>19</v>
      </c>
    </row>
    <row r="26" spans="1:13" x14ac:dyDescent="0.3">
      <c r="A26" s="4" t="s">
        <v>120</v>
      </c>
      <c r="B26" s="4" t="str" cm="1">
        <f t="array" ref="B26:C26">_xlfn.TEXTSPLIT(A26," ")</f>
        <v>LALLEMAND</v>
      </c>
      <c r="C26" s="4" t="str">
        <v>Laure</v>
      </c>
      <c r="D26" s="4" t="s">
        <v>20</v>
      </c>
      <c r="E26" s="5">
        <v>35412</v>
      </c>
      <c r="F26" s="4"/>
      <c r="G26" s="5">
        <v>45570</v>
      </c>
      <c r="H26" s="4">
        <f t="shared" si="1"/>
        <v>2024</v>
      </c>
      <c r="I26" s="6">
        <v>40023</v>
      </c>
      <c r="J26" s="4" t="s">
        <v>23</v>
      </c>
      <c r="K26" s="4" t="s">
        <v>45</v>
      </c>
      <c r="L26" s="4" t="s">
        <v>56</v>
      </c>
      <c r="M26" s="7" t="s">
        <v>19</v>
      </c>
    </row>
    <row r="27" spans="1:13" x14ac:dyDescent="0.3">
      <c r="A27" s="4" t="s">
        <v>121</v>
      </c>
      <c r="B27" s="4" t="str" cm="1">
        <f t="array" ref="B27:C27">_xlfn.TEXTSPLIT(A27," ")</f>
        <v>NAZE</v>
      </c>
      <c r="C27" s="4" t="str">
        <v>Lionel</v>
      </c>
      <c r="D27" s="4" t="s">
        <v>294</v>
      </c>
      <c r="E27" s="5">
        <v>30116</v>
      </c>
      <c r="F27" s="4"/>
      <c r="G27" s="5">
        <v>42717</v>
      </c>
      <c r="H27" s="4">
        <f t="shared" si="1"/>
        <v>2016</v>
      </c>
      <c r="I27" s="6">
        <v>42063</v>
      </c>
      <c r="J27" s="4" t="s">
        <v>23</v>
      </c>
      <c r="K27" s="4" t="s">
        <v>33</v>
      </c>
      <c r="L27" s="4" t="s">
        <v>56</v>
      </c>
      <c r="M27" s="7" t="s">
        <v>12</v>
      </c>
    </row>
    <row r="28" spans="1:13" x14ac:dyDescent="0.3">
      <c r="A28" s="4" t="s">
        <v>122</v>
      </c>
      <c r="B28" s="4" t="str" cm="1">
        <f t="array" ref="B28:C28">_xlfn.TEXTSPLIT(A28," ")</f>
        <v>HOAREAU</v>
      </c>
      <c r="C28" s="4" t="str">
        <v>Thomas</v>
      </c>
      <c r="D28" s="4" t="s">
        <v>294</v>
      </c>
      <c r="E28" s="5">
        <v>23935</v>
      </c>
      <c r="F28" s="4"/>
      <c r="G28" s="5">
        <v>43317</v>
      </c>
      <c r="H28" s="4">
        <f t="shared" si="1"/>
        <v>2018</v>
      </c>
      <c r="I28" s="6">
        <v>37698</v>
      </c>
      <c r="J28" s="4" t="s">
        <v>13</v>
      </c>
      <c r="K28" s="4" t="s">
        <v>24</v>
      </c>
      <c r="L28" s="4" t="s">
        <v>57</v>
      </c>
      <c r="M28" s="7" t="s">
        <v>12</v>
      </c>
    </row>
    <row r="29" spans="1:13" x14ac:dyDescent="0.3">
      <c r="A29" s="4" t="s">
        <v>119</v>
      </c>
      <c r="B29" s="4" t="str" cm="1">
        <f t="array" ref="B29:C29">_xlfn.TEXTSPLIT(A29," ")</f>
        <v>MOUTAMA</v>
      </c>
      <c r="C29" s="4" t="str">
        <v>Aurélie</v>
      </c>
      <c r="D29" s="4" t="s">
        <v>20</v>
      </c>
      <c r="E29" s="5">
        <v>34746</v>
      </c>
      <c r="F29" s="4"/>
      <c r="G29" s="5">
        <v>44354</v>
      </c>
      <c r="H29" s="4">
        <f t="shared" si="1"/>
        <v>2021</v>
      </c>
      <c r="I29" s="6">
        <v>30738</v>
      </c>
      <c r="J29" s="4" t="s">
        <v>13</v>
      </c>
      <c r="K29" s="4" t="s">
        <v>27</v>
      </c>
      <c r="L29" s="4" t="s">
        <v>15</v>
      </c>
      <c r="M29" s="7" t="s">
        <v>12</v>
      </c>
    </row>
    <row r="30" spans="1:13" x14ac:dyDescent="0.3">
      <c r="A30" s="4" t="s">
        <v>123</v>
      </c>
      <c r="B30" s="4" t="str" cm="1">
        <f t="array" ref="B30:C30">_xlfn.TEXTSPLIT(A30," ")</f>
        <v>LEBON</v>
      </c>
      <c r="C30" s="4" t="str">
        <v>Émilie</v>
      </c>
      <c r="D30" s="4" t="s">
        <v>20</v>
      </c>
      <c r="E30" s="5">
        <v>36825</v>
      </c>
      <c r="F30" s="4"/>
      <c r="G30" s="5">
        <v>43507</v>
      </c>
      <c r="H30" s="4">
        <f t="shared" si="1"/>
        <v>2019</v>
      </c>
      <c r="I30" s="6">
        <v>23502</v>
      </c>
      <c r="J30" s="4" t="s">
        <v>16</v>
      </c>
      <c r="K30" s="4" t="s">
        <v>14</v>
      </c>
      <c r="L30" s="4" t="s">
        <v>58</v>
      </c>
      <c r="M30" s="7" t="s">
        <v>12</v>
      </c>
    </row>
    <row r="31" spans="1:13" x14ac:dyDescent="0.3">
      <c r="A31" s="4" t="s">
        <v>124</v>
      </c>
      <c r="B31" s="4" t="str" cm="1">
        <f t="array" ref="B31:C31">_xlfn.TEXTSPLIT(A31," ")</f>
        <v>TURPIN</v>
      </c>
      <c r="C31" s="4" t="str">
        <v>Raphaël</v>
      </c>
      <c r="D31" s="4" t="s">
        <v>294</v>
      </c>
      <c r="E31" s="5">
        <v>35863</v>
      </c>
      <c r="F31" s="4"/>
      <c r="G31" s="5">
        <v>42927</v>
      </c>
      <c r="H31" s="4">
        <f t="shared" si="1"/>
        <v>2017</v>
      </c>
      <c r="I31" s="6">
        <v>32403</v>
      </c>
      <c r="J31" s="4" t="s">
        <v>9</v>
      </c>
      <c r="K31" s="4" t="s">
        <v>33</v>
      </c>
      <c r="L31" s="4" t="s">
        <v>59</v>
      </c>
      <c r="M31" s="7" t="s">
        <v>12</v>
      </c>
    </row>
    <row r="32" spans="1:13" x14ac:dyDescent="0.3">
      <c r="A32" s="4" t="s">
        <v>125</v>
      </c>
      <c r="B32" s="4" t="str" cm="1">
        <f t="array" ref="B32:C32">_xlfn.TEXTSPLIT(A32," ")</f>
        <v>TECHER</v>
      </c>
      <c r="C32" s="4" t="str">
        <v>Maxime</v>
      </c>
      <c r="D32" s="4" t="s">
        <v>294</v>
      </c>
      <c r="E32" s="5">
        <v>37094</v>
      </c>
      <c r="F32" s="4"/>
      <c r="G32" s="5">
        <v>44116</v>
      </c>
      <c r="H32" s="4">
        <f t="shared" si="1"/>
        <v>2020</v>
      </c>
      <c r="I32" s="6">
        <v>29350</v>
      </c>
      <c r="J32" s="4" t="s">
        <v>16</v>
      </c>
      <c r="K32" s="4" t="s">
        <v>24</v>
      </c>
      <c r="L32" s="4" t="s">
        <v>26</v>
      </c>
      <c r="M32" s="7" t="s">
        <v>12</v>
      </c>
    </row>
    <row r="33" spans="1:13" x14ac:dyDescent="0.3">
      <c r="A33" s="4" t="s">
        <v>126</v>
      </c>
      <c r="B33" s="4" t="str" cm="1">
        <f t="array" ref="B33:C33">_xlfn.TEXTSPLIT(A33," ")</f>
        <v>VIDOT</v>
      </c>
      <c r="C33" s="4" t="str">
        <v>Pauline</v>
      </c>
      <c r="D33" s="4" t="s">
        <v>20</v>
      </c>
      <c r="E33" s="5">
        <v>34422</v>
      </c>
      <c r="F33" s="4"/>
      <c r="G33" s="5">
        <v>41330</v>
      </c>
      <c r="H33" s="4">
        <f t="shared" si="1"/>
        <v>2013</v>
      </c>
      <c r="I33" s="6">
        <v>42302</v>
      </c>
      <c r="J33" s="4" t="s">
        <v>48</v>
      </c>
      <c r="K33" s="4" t="s">
        <v>27</v>
      </c>
      <c r="L33" s="4" t="s">
        <v>60</v>
      </c>
      <c r="M33" s="7" t="s">
        <v>12</v>
      </c>
    </row>
    <row r="34" spans="1:13" x14ac:dyDescent="0.3">
      <c r="A34" s="4" t="s">
        <v>127</v>
      </c>
      <c r="B34" s="4" t="str" cm="1">
        <f t="array" ref="B34:C34">_xlfn.TEXTSPLIT(A34," ")</f>
        <v>MOUTAMA</v>
      </c>
      <c r="C34" s="4" t="str">
        <v>Paul</v>
      </c>
      <c r="D34" s="4" t="s">
        <v>294</v>
      </c>
      <c r="E34" s="5">
        <v>26144</v>
      </c>
      <c r="F34" s="4"/>
      <c r="G34" s="5">
        <v>39515</v>
      </c>
      <c r="H34" s="4">
        <f t="shared" si="1"/>
        <v>2008</v>
      </c>
      <c r="I34" s="6">
        <v>25513</v>
      </c>
      <c r="J34" s="4" t="s">
        <v>13</v>
      </c>
      <c r="K34" s="4" t="s">
        <v>33</v>
      </c>
      <c r="L34" s="4" t="s">
        <v>61</v>
      </c>
      <c r="M34" s="7" t="s">
        <v>12</v>
      </c>
    </row>
    <row r="35" spans="1:13" x14ac:dyDescent="0.3">
      <c r="A35" s="4" t="s">
        <v>128</v>
      </c>
      <c r="B35" s="4" t="str" cm="1">
        <f t="array" ref="B35:C35">_xlfn.TEXTSPLIT(A35," ")</f>
        <v>ISAUTIER</v>
      </c>
      <c r="C35" s="4" t="str">
        <v>Bénédicte</v>
      </c>
      <c r="D35" s="4" t="s">
        <v>20</v>
      </c>
      <c r="E35" s="5">
        <v>33692</v>
      </c>
      <c r="F35" s="4"/>
      <c r="G35" s="5">
        <v>44269</v>
      </c>
      <c r="H35" s="4">
        <f t="shared" si="1"/>
        <v>2021</v>
      </c>
      <c r="I35" s="6">
        <v>39503</v>
      </c>
      <c r="J35" s="4" t="s">
        <v>32</v>
      </c>
      <c r="K35" s="4" t="s">
        <v>45</v>
      </c>
      <c r="L35" s="4" t="s">
        <v>34</v>
      </c>
      <c r="M35" s="7" t="s">
        <v>12</v>
      </c>
    </row>
    <row r="36" spans="1:13" x14ac:dyDescent="0.3">
      <c r="A36" s="4" t="s">
        <v>129</v>
      </c>
      <c r="B36" s="4" t="str" cm="1">
        <f t="array" ref="B36:C36">_xlfn.TEXTSPLIT(A36," ")</f>
        <v>TIBERE</v>
      </c>
      <c r="C36" s="4" t="str">
        <v>Patrick</v>
      </c>
      <c r="D36" s="4" t="s">
        <v>294</v>
      </c>
      <c r="E36" s="5">
        <v>23658</v>
      </c>
      <c r="F36" s="4"/>
      <c r="G36" s="5">
        <v>42642</v>
      </c>
      <c r="H36" s="4">
        <f t="shared" si="1"/>
        <v>2016</v>
      </c>
      <c r="I36" s="6">
        <v>48565</v>
      </c>
      <c r="J36" s="4" t="s">
        <v>9</v>
      </c>
      <c r="K36" s="4" t="s">
        <v>10</v>
      </c>
      <c r="L36" s="4" t="s">
        <v>31</v>
      </c>
      <c r="M36" s="7" t="s">
        <v>12</v>
      </c>
    </row>
    <row r="37" spans="1:13" x14ac:dyDescent="0.3">
      <c r="A37" s="4" t="s">
        <v>130</v>
      </c>
      <c r="B37" s="4" t="str" cm="1">
        <f t="array" ref="B37:C37">_xlfn.TEXTSPLIT(A37," ")</f>
        <v>TECHER</v>
      </c>
      <c r="C37" s="4" t="str">
        <v>Valérie</v>
      </c>
      <c r="D37" s="4" t="s">
        <v>20</v>
      </c>
      <c r="E37" s="5">
        <v>33981</v>
      </c>
      <c r="F37" s="4"/>
      <c r="G37" s="5">
        <v>45371</v>
      </c>
      <c r="H37" s="4">
        <f t="shared" si="1"/>
        <v>2024</v>
      </c>
      <c r="I37" s="6">
        <v>44550</v>
      </c>
      <c r="J37" s="4" t="s">
        <v>37</v>
      </c>
      <c r="K37" s="4" t="s">
        <v>10</v>
      </c>
      <c r="L37" s="4" t="s">
        <v>62</v>
      </c>
      <c r="M37" s="7" t="s">
        <v>19</v>
      </c>
    </row>
    <row r="38" spans="1:13" x14ac:dyDescent="0.3">
      <c r="A38" s="4" t="s">
        <v>131</v>
      </c>
      <c r="B38" s="4" t="str" cm="1">
        <f t="array" ref="B38:C38">_xlfn.TEXTSPLIT(A38," ")</f>
        <v>RIVIERE</v>
      </c>
      <c r="C38" s="4" t="str">
        <v>Mathieu</v>
      </c>
      <c r="D38" s="4" t="s">
        <v>294</v>
      </c>
      <c r="E38" s="5">
        <v>24943</v>
      </c>
      <c r="F38" s="4"/>
      <c r="G38" s="5">
        <v>38630</v>
      </c>
      <c r="H38" s="4">
        <f t="shared" si="1"/>
        <v>2005</v>
      </c>
      <c r="I38" s="6">
        <v>32290</v>
      </c>
      <c r="J38" s="4" t="s">
        <v>48</v>
      </c>
      <c r="K38" s="4" t="s">
        <v>14</v>
      </c>
      <c r="L38" s="4" t="s">
        <v>49</v>
      </c>
      <c r="M38" s="7" t="s">
        <v>12</v>
      </c>
    </row>
    <row r="39" spans="1:13" x14ac:dyDescent="0.3">
      <c r="A39" s="4" t="s">
        <v>132</v>
      </c>
      <c r="B39" s="4" t="str" cm="1">
        <f t="array" ref="B39:C39">_xlfn.TEXTSPLIT(A39," ")</f>
        <v>DIJOUX</v>
      </c>
      <c r="C39" s="4" t="str">
        <v>Gaël</v>
      </c>
      <c r="D39" s="4" t="s">
        <v>294</v>
      </c>
      <c r="E39" s="5">
        <v>33826</v>
      </c>
      <c r="F39" s="4"/>
      <c r="G39" s="5">
        <v>45504</v>
      </c>
      <c r="H39" s="4">
        <f t="shared" si="1"/>
        <v>2024</v>
      </c>
      <c r="I39" s="6">
        <v>23092</v>
      </c>
      <c r="J39" s="4" t="s">
        <v>40</v>
      </c>
      <c r="K39" s="4" t="s">
        <v>33</v>
      </c>
      <c r="L39" s="4" t="s">
        <v>63</v>
      </c>
      <c r="M39" s="7" t="s">
        <v>19</v>
      </c>
    </row>
    <row r="40" spans="1:13" x14ac:dyDescent="0.3">
      <c r="A40" s="4" t="s">
        <v>133</v>
      </c>
      <c r="B40" s="4" t="str" cm="1">
        <f t="array" ref="B40:C40">_xlfn.TEXTSPLIT(A40," ")</f>
        <v>OUCENI</v>
      </c>
      <c r="C40" s="4" t="str">
        <v>Céline</v>
      </c>
      <c r="D40" s="4" t="s">
        <v>20</v>
      </c>
      <c r="E40" s="5">
        <v>36686</v>
      </c>
      <c r="F40" s="4"/>
      <c r="G40" s="5">
        <v>44834</v>
      </c>
      <c r="H40" s="4">
        <f t="shared" si="1"/>
        <v>2022</v>
      </c>
      <c r="I40" s="6">
        <v>21097</v>
      </c>
      <c r="J40" s="4" t="s">
        <v>37</v>
      </c>
      <c r="K40" s="4" t="s">
        <v>38</v>
      </c>
      <c r="L40" s="4" t="s">
        <v>64</v>
      </c>
      <c r="M40" s="7" t="s">
        <v>12</v>
      </c>
    </row>
    <row r="41" spans="1:13" x14ac:dyDescent="0.3">
      <c r="A41" s="4" t="s">
        <v>134</v>
      </c>
      <c r="B41" s="4" t="str" cm="1">
        <f t="array" ref="B41:C41">_xlfn.TEXTSPLIT(A41," ")</f>
        <v>PAYET</v>
      </c>
      <c r="C41" s="4" t="str">
        <v>Nadège</v>
      </c>
      <c r="D41" s="4" t="s">
        <v>20</v>
      </c>
      <c r="E41" s="5">
        <v>36025</v>
      </c>
      <c r="F41" s="4"/>
      <c r="G41" s="5">
        <v>45594</v>
      </c>
      <c r="H41" s="4">
        <f t="shared" si="1"/>
        <v>2024</v>
      </c>
      <c r="I41" s="6">
        <v>44434</v>
      </c>
      <c r="J41" s="4" t="s">
        <v>52</v>
      </c>
      <c r="K41" s="4" t="s">
        <v>38</v>
      </c>
      <c r="L41" s="4" t="s">
        <v>65</v>
      </c>
      <c r="M41" s="7" t="s">
        <v>54</v>
      </c>
    </row>
    <row r="42" spans="1:13" x14ac:dyDescent="0.3">
      <c r="A42" s="4" t="s">
        <v>135</v>
      </c>
      <c r="B42" s="4" t="str" cm="1">
        <f t="array" ref="B42:C42">_xlfn.TEXTSPLIT(A42," ")</f>
        <v>TIBERE</v>
      </c>
      <c r="C42" s="4" t="str">
        <v>Camille</v>
      </c>
      <c r="D42" s="4" t="s">
        <v>20</v>
      </c>
      <c r="E42" s="5">
        <v>30737</v>
      </c>
      <c r="F42" s="4"/>
      <c r="G42" s="5">
        <v>45598</v>
      </c>
      <c r="H42" s="4">
        <f t="shared" si="1"/>
        <v>2024</v>
      </c>
      <c r="I42" s="6">
        <v>26637</v>
      </c>
      <c r="J42" s="4" t="s">
        <v>52</v>
      </c>
      <c r="K42" s="4" t="s">
        <v>10</v>
      </c>
      <c r="L42" s="4" t="s">
        <v>53</v>
      </c>
      <c r="M42" s="7" t="s">
        <v>19</v>
      </c>
    </row>
    <row r="43" spans="1:13" x14ac:dyDescent="0.3">
      <c r="A43" s="4" t="s">
        <v>136</v>
      </c>
      <c r="B43" s="4" t="str" cm="1">
        <f t="array" ref="B43:C43">_xlfn.TEXTSPLIT(A43," ")</f>
        <v>HOAREAU</v>
      </c>
      <c r="C43" s="4" t="str">
        <v>Vanessa</v>
      </c>
      <c r="D43" s="4" t="s">
        <v>20</v>
      </c>
      <c r="E43" s="5">
        <v>31827</v>
      </c>
      <c r="F43" s="4"/>
      <c r="G43" s="5">
        <v>44134</v>
      </c>
      <c r="H43" s="4">
        <f t="shared" si="1"/>
        <v>2020</v>
      </c>
      <c r="I43" s="6">
        <v>40448</v>
      </c>
      <c r="J43" s="4" t="s">
        <v>37</v>
      </c>
      <c r="K43" s="4" t="s">
        <v>27</v>
      </c>
      <c r="L43" s="4" t="s">
        <v>62</v>
      </c>
      <c r="M43" s="7" t="s">
        <v>12</v>
      </c>
    </row>
    <row r="44" spans="1:13" x14ac:dyDescent="0.3">
      <c r="A44" s="4" t="s">
        <v>137</v>
      </c>
      <c r="B44" s="4" t="str" cm="1">
        <f t="array" ref="B44:C44">_xlfn.TEXTSPLIT(A44," ")</f>
        <v>VITRY</v>
      </c>
      <c r="C44" s="4" t="str">
        <v>Ivan</v>
      </c>
      <c r="D44" s="4" t="s">
        <v>294</v>
      </c>
      <c r="E44" s="5">
        <v>30455</v>
      </c>
      <c r="F44" s="4"/>
      <c r="G44" s="5">
        <v>43439</v>
      </c>
      <c r="H44" s="4">
        <f t="shared" si="1"/>
        <v>2018</v>
      </c>
      <c r="I44" s="6">
        <v>41046</v>
      </c>
      <c r="J44" s="4" t="s">
        <v>21</v>
      </c>
      <c r="K44" s="4" t="s">
        <v>35</v>
      </c>
      <c r="L44" s="4" t="s">
        <v>66</v>
      </c>
      <c r="M44" s="7" t="s">
        <v>12</v>
      </c>
    </row>
    <row r="45" spans="1:13" x14ac:dyDescent="0.3">
      <c r="A45" s="4" t="s">
        <v>138</v>
      </c>
      <c r="B45" s="4" t="str" cm="1">
        <f t="array" ref="B45:C45">_xlfn.TEXTSPLIT(A45," ")</f>
        <v>CLAIN</v>
      </c>
      <c r="C45" s="4" t="str">
        <v>Bruno</v>
      </c>
      <c r="D45" s="4" t="s">
        <v>294</v>
      </c>
      <c r="E45" s="5">
        <v>29630</v>
      </c>
      <c r="F45" s="4"/>
      <c r="G45" s="5">
        <v>41348</v>
      </c>
      <c r="H45" s="4">
        <f t="shared" si="1"/>
        <v>2013</v>
      </c>
      <c r="I45" s="6">
        <v>29196</v>
      </c>
      <c r="J45" s="4" t="s">
        <v>9</v>
      </c>
      <c r="K45" s="4" t="s">
        <v>45</v>
      </c>
      <c r="L45" s="4" t="s">
        <v>67</v>
      </c>
      <c r="M45" s="7" t="s">
        <v>12</v>
      </c>
    </row>
    <row r="46" spans="1:13" x14ac:dyDescent="0.3">
      <c r="A46" s="4" t="s">
        <v>139</v>
      </c>
      <c r="B46" s="4" t="str" cm="1">
        <f t="array" ref="B46:C46">_xlfn.TEXTSPLIT(A46," ")</f>
        <v>NAZE</v>
      </c>
      <c r="C46" s="4" t="str">
        <v>Quentin</v>
      </c>
      <c r="D46" s="4" t="s">
        <v>294</v>
      </c>
      <c r="E46" s="5">
        <v>37957</v>
      </c>
      <c r="F46" s="4"/>
      <c r="G46" s="5">
        <v>44827</v>
      </c>
      <c r="H46" s="4">
        <f t="shared" si="1"/>
        <v>2022</v>
      </c>
      <c r="I46" s="6">
        <v>39190</v>
      </c>
      <c r="J46" s="4" t="s">
        <v>32</v>
      </c>
      <c r="K46" s="4" t="s">
        <v>10</v>
      </c>
      <c r="L46" s="4" t="s">
        <v>68</v>
      </c>
      <c r="M46" s="7" t="s">
        <v>12</v>
      </c>
    </row>
    <row r="47" spans="1:13" x14ac:dyDescent="0.3">
      <c r="A47" s="4" t="s">
        <v>140</v>
      </c>
      <c r="B47" s="4" t="str" cm="1">
        <f t="array" ref="B47:C47">_xlfn.TEXTSPLIT(A47," ")</f>
        <v>BANGUI</v>
      </c>
      <c r="C47" s="4" t="str">
        <v>David</v>
      </c>
      <c r="D47" s="4" t="s">
        <v>294</v>
      </c>
      <c r="E47" s="5">
        <v>33908</v>
      </c>
      <c r="F47" s="4"/>
      <c r="G47" s="5">
        <v>45061</v>
      </c>
      <c r="H47" s="4">
        <f t="shared" si="1"/>
        <v>2023</v>
      </c>
      <c r="I47" s="6">
        <v>48839</v>
      </c>
      <c r="J47" s="4" t="s">
        <v>37</v>
      </c>
      <c r="K47" s="4" t="s">
        <v>24</v>
      </c>
      <c r="L47" s="4" t="s">
        <v>69</v>
      </c>
      <c r="M47" s="7" t="s">
        <v>12</v>
      </c>
    </row>
    <row r="48" spans="1:13" x14ac:dyDescent="0.3">
      <c r="A48" s="4" t="s">
        <v>141</v>
      </c>
      <c r="B48" s="4" t="str" cm="1">
        <f t="array" ref="B48:C48">_xlfn.TEXTSPLIT(A48," ")</f>
        <v>VELLIN</v>
      </c>
      <c r="C48" s="4" t="str">
        <v>Aurélie</v>
      </c>
      <c r="D48" s="4" t="s">
        <v>20</v>
      </c>
      <c r="E48" s="5">
        <v>29819</v>
      </c>
      <c r="F48" s="4"/>
      <c r="G48" s="5">
        <v>41248</v>
      </c>
      <c r="H48" s="4">
        <f t="shared" si="1"/>
        <v>2012</v>
      </c>
      <c r="I48" s="6">
        <v>29565</v>
      </c>
      <c r="J48" s="4" t="s">
        <v>52</v>
      </c>
      <c r="K48" s="4" t="s">
        <v>17</v>
      </c>
      <c r="L48" s="4" t="s">
        <v>53</v>
      </c>
      <c r="M48" s="7" t="s">
        <v>12</v>
      </c>
    </row>
    <row r="49" spans="1:13" x14ac:dyDescent="0.3">
      <c r="A49" s="4" t="s">
        <v>142</v>
      </c>
      <c r="B49" s="4" t="str" cm="1">
        <f t="array" ref="B49:C49">_xlfn.TEXTSPLIT(A49," ")</f>
        <v>FALBERE</v>
      </c>
      <c r="C49" s="4" t="str">
        <v>Olivier</v>
      </c>
      <c r="D49" s="4" t="s">
        <v>294</v>
      </c>
      <c r="E49" s="5">
        <v>23023</v>
      </c>
      <c r="F49" s="4"/>
      <c r="G49" s="5">
        <v>37042</v>
      </c>
      <c r="H49" s="4">
        <f t="shared" si="1"/>
        <v>2001</v>
      </c>
      <c r="I49" s="6">
        <v>37178</v>
      </c>
      <c r="J49" s="4" t="s">
        <v>32</v>
      </c>
      <c r="K49" s="4" t="s">
        <v>42</v>
      </c>
      <c r="L49" s="4" t="s">
        <v>70</v>
      </c>
      <c r="M49" s="7" t="s">
        <v>12</v>
      </c>
    </row>
    <row r="50" spans="1:13" x14ac:dyDescent="0.3">
      <c r="A50" s="4" t="s">
        <v>143</v>
      </c>
      <c r="B50" s="4" t="str" cm="1">
        <f t="array" ref="B50:C50">_xlfn.TEXTSPLIT(A50," ")</f>
        <v>BANGUI</v>
      </c>
      <c r="C50" s="4" t="str">
        <v>Sandrine</v>
      </c>
      <c r="D50" s="4" t="s">
        <v>20</v>
      </c>
      <c r="E50" s="5">
        <v>37108</v>
      </c>
      <c r="F50" s="4"/>
      <c r="G50" s="5">
        <v>45515</v>
      </c>
      <c r="H50" s="4">
        <f t="shared" si="1"/>
        <v>2024</v>
      </c>
      <c r="I50" s="6">
        <v>33580</v>
      </c>
      <c r="J50" s="4" t="s">
        <v>48</v>
      </c>
      <c r="K50" s="4" t="s">
        <v>24</v>
      </c>
      <c r="L50" s="4" t="s">
        <v>60</v>
      </c>
      <c r="M50" s="7" t="s">
        <v>71</v>
      </c>
    </row>
    <row r="51" spans="1:13" x14ac:dyDescent="0.3">
      <c r="A51" s="4" t="s">
        <v>144</v>
      </c>
      <c r="B51" s="4" t="str" cm="1">
        <f t="array" ref="B51:C51">_xlfn.TEXTSPLIT(A51," ")</f>
        <v>WALLON</v>
      </c>
      <c r="C51" s="4" t="str">
        <v>Antoine</v>
      </c>
      <c r="D51" s="4" t="s">
        <v>294</v>
      </c>
      <c r="E51" s="5">
        <v>26006</v>
      </c>
      <c r="F51" s="4"/>
      <c r="G51" s="5">
        <v>39155</v>
      </c>
      <c r="H51" s="4">
        <f t="shared" si="1"/>
        <v>2007</v>
      </c>
      <c r="I51" s="6">
        <v>29574</v>
      </c>
      <c r="J51" s="4" t="s">
        <v>21</v>
      </c>
      <c r="K51" s="4" t="s">
        <v>17</v>
      </c>
      <c r="L51" s="4" t="s">
        <v>72</v>
      </c>
      <c r="M51" s="7" t="s">
        <v>12</v>
      </c>
    </row>
    <row r="52" spans="1:13" x14ac:dyDescent="0.3">
      <c r="A52" s="4" t="s">
        <v>145</v>
      </c>
      <c r="B52" s="4" t="str" cm="1">
        <f t="array" ref="B52:C52">_xlfn.TEXTSPLIT(A52," ")</f>
        <v>MAILLOT</v>
      </c>
      <c r="C52" s="4" t="str">
        <v>Joël</v>
      </c>
      <c r="D52" s="4" t="s">
        <v>294</v>
      </c>
      <c r="E52" s="5">
        <v>33013</v>
      </c>
      <c r="F52" s="4"/>
      <c r="G52" s="5">
        <v>45018</v>
      </c>
      <c r="H52" s="4">
        <f t="shared" si="1"/>
        <v>2023</v>
      </c>
      <c r="I52" s="6">
        <v>34216</v>
      </c>
      <c r="J52" s="4" t="s">
        <v>73</v>
      </c>
      <c r="K52" s="4" t="s">
        <v>17</v>
      </c>
      <c r="L52" s="4" t="s">
        <v>74</v>
      </c>
      <c r="M52" s="7" t="s">
        <v>19</v>
      </c>
    </row>
    <row r="53" spans="1:13" x14ac:dyDescent="0.3">
      <c r="A53" s="4" t="s">
        <v>146</v>
      </c>
      <c r="B53" s="4" t="str" cm="1">
        <f t="array" ref="B53:C53">_xlfn.TEXTSPLIT(A53," ")</f>
        <v>VIDOT</v>
      </c>
      <c r="C53" s="4" t="str">
        <v>Raphaël</v>
      </c>
      <c r="D53" s="4" t="s">
        <v>294</v>
      </c>
      <c r="E53" s="5">
        <v>30651</v>
      </c>
      <c r="F53" s="4"/>
      <c r="G53" s="5">
        <v>37462</v>
      </c>
      <c r="H53" s="4">
        <f t="shared" si="1"/>
        <v>2002</v>
      </c>
      <c r="I53" s="6">
        <v>40360</v>
      </c>
      <c r="J53" s="4" t="s">
        <v>48</v>
      </c>
      <c r="K53" s="4" t="s">
        <v>17</v>
      </c>
      <c r="L53" s="4" t="s">
        <v>49</v>
      </c>
      <c r="M53" s="7" t="s">
        <v>12</v>
      </c>
    </row>
    <row r="54" spans="1:13" x14ac:dyDescent="0.3">
      <c r="A54" s="4" t="s">
        <v>147</v>
      </c>
      <c r="B54" s="4" t="str" cm="1">
        <f t="array" ref="B54:C54">_xlfn.TEXTSPLIT(A54," ")</f>
        <v>LAURET</v>
      </c>
      <c r="C54" s="4" t="str">
        <v>Maxime</v>
      </c>
      <c r="D54" s="4" t="s">
        <v>294</v>
      </c>
      <c r="E54" s="5">
        <v>34519</v>
      </c>
      <c r="F54" s="4"/>
      <c r="G54" s="5">
        <v>45415</v>
      </c>
      <c r="H54" s="4">
        <f t="shared" si="1"/>
        <v>2024</v>
      </c>
      <c r="I54" s="6">
        <v>23286</v>
      </c>
      <c r="J54" s="4" t="s">
        <v>73</v>
      </c>
      <c r="K54" s="4" t="s">
        <v>35</v>
      </c>
      <c r="L54" s="4" t="s">
        <v>75</v>
      </c>
      <c r="M54" s="7" t="s">
        <v>19</v>
      </c>
    </row>
    <row r="55" spans="1:13" x14ac:dyDescent="0.3">
      <c r="A55" s="4" t="s">
        <v>148</v>
      </c>
      <c r="B55" s="4" t="str" cm="1">
        <f t="array" ref="B55:C55">_xlfn.TEXTSPLIT(A55," ")</f>
        <v>UNIA</v>
      </c>
      <c r="C55" s="4" t="str">
        <v>Mélanie</v>
      </c>
      <c r="D55" s="4" t="s">
        <v>20</v>
      </c>
      <c r="E55" s="5">
        <v>29815</v>
      </c>
      <c r="F55" s="4"/>
      <c r="G55" s="5">
        <v>44897</v>
      </c>
      <c r="H55" s="4">
        <f t="shared" si="1"/>
        <v>2022</v>
      </c>
      <c r="I55" s="6">
        <v>25324</v>
      </c>
      <c r="J55" s="4" t="s">
        <v>9</v>
      </c>
      <c r="K55" s="4" t="s">
        <v>33</v>
      </c>
      <c r="L55" s="4" t="s">
        <v>67</v>
      </c>
      <c r="M55" s="7" t="s">
        <v>12</v>
      </c>
    </row>
    <row r="56" spans="1:13" x14ac:dyDescent="0.3">
      <c r="A56" s="4" t="s">
        <v>149</v>
      </c>
      <c r="B56" s="4" t="str" cm="1">
        <f t="array" ref="B56:C56">_xlfn.TEXTSPLIT(A56," ")</f>
        <v>ISAUTIER</v>
      </c>
      <c r="C56" s="4" t="str">
        <v>Julie</v>
      </c>
      <c r="D56" s="4" t="s">
        <v>20</v>
      </c>
      <c r="E56" s="5">
        <v>25234</v>
      </c>
      <c r="F56" s="4"/>
      <c r="G56" s="5">
        <v>38493</v>
      </c>
      <c r="H56" s="4">
        <f t="shared" si="1"/>
        <v>2005</v>
      </c>
      <c r="I56" s="6">
        <v>36369</v>
      </c>
      <c r="J56" s="4" t="s">
        <v>29</v>
      </c>
      <c r="K56" s="4" t="s">
        <v>27</v>
      </c>
      <c r="L56" s="4" t="s">
        <v>76</v>
      </c>
      <c r="M56" s="7" t="s">
        <v>12</v>
      </c>
    </row>
    <row r="57" spans="1:13" x14ac:dyDescent="0.3">
      <c r="A57" s="4" t="s">
        <v>150</v>
      </c>
      <c r="B57" s="4" t="str" cm="1">
        <f t="array" ref="B57:C57">_xlfn.TEXTSPLIT(A57," ")</f>
        <v>CAMILLE</v>
      </c>
      <c r="C57" s="4" t="str">
        <v>Manon</v>
      </c>
      <c r="D57" s="4" t="s">
        <v>20</v>
      </c>
      <c r="E57" s="5">
        <v>32410</v>
      </c>
      <c r="F57" s="4"/>
      <c r="G57" s="5">
        <v>42137</v>
      </c>
      <c r="H57" s="4">
        <f t="shared" si="1"/>
        <v>2015</v>
      </c>
      <c r="I57" s="6">
        <v>22833</v>
      </c>
      <c r="J57" s="4" t="s">
        <v>52</v>
      </c>
      <c r="K57" s="4" t="s">
        <v>45</v>
      </c>
      <c r="L57" s="4" t="s">
        <v>77</v>
      </c>
      <c r="M57" s="7" t="s">
        <v>12</v>
      </c>
    </row>
    <row r="58" spans="1:13" x14ac:dyDescent="0.3">
      <c r="A58" s="4" t="s">
        <v>151</v>
      </c>
      <c r="B58" s="4" t="str" cm="1">
        <f t="array" ref="B58:C58">_xlfn.TEXTSPLIT(A58," ")</f>
        <v>TURPIN</v>
      </c>
      <c r="C58" s="4" t="str">
        <v>Emma</v>
      </c>
      <c r="D58" s="4" t="s">
        <v>20</v>
      </c>
      <c r="E58" s="5">
        <v>24420</v>
      </c>
      <c r="F58" s="4"/>
      <c r="G58" s="5">
        <v>45093</v>
      </c>
      <c r="H58" s="4">
        <f t="shared" si="1"/>
        <v>2023</v>
      </c>
      <c r="I58" s="6">
        <v>40264</v>
      </c>
      <c r="J58" s="4" t="s">
        <v>48</v>
      </c>
      <c r="K58" s="4" t="s">
        <v>14</v>
      </c>
      <c r="L58" s="4" t="s">
        <v>78</v>
      </c>
      <c r="M58" s="7" t="s">
        <v>19</v>
      </c>
    </row>
    <row r="59" spans="1:13" x14ac:dyDescent="0.3">
      <c r="A59" s="4" t="s">
        <v>152</v>
      </c>
      <c r="B59" s="4" t="str" cm="1">
        <f t="array" ref="B59:C59">_xlfn.TEXTSPLIT(A59," ")</f>
        <v>TIBERE</v>
      </c>
      <c r="C59" s="4" t="str">
        <v>Nicolas</v>
      </c>
      <c r="D59" s="4" t="s">
        <v>294</v>
      </c>
      <c r="E59" s="5">
        <v>32393</v>
      </c>
      <c r="F59" s="4"/>
      <c r="G59" s="5">
        <v>44138</v>
      </c>
      <c r="H59" s="4">
        <f t="shared" si="1"/>
        <v>2020</v>
      </c>
      <c r="I59" s="6">
        <v>18386</v>
      </c>
      <c r="J59" s="4" t="s">
        <v>52</v>
      </c>
      <c r="K59" s="4" t="s">
        <v>27</v>
      </c>
      <c r="L59" s="4" t="s">
        <v>79</v>
      </c>
      <c r="M59" s="7" t="s">
        <v>12</v>
      </c>
    </row>
    <row r="60" spans="1:13" x14ac:dyDescent="0.3">
      <c r="A60" s="4" t="s">
        <v>153</v>
      </c>
      <c r="B60" s="4" t="str" cm="1">
        <f t="array" ref="B60:C60">_xlfn.TEXTSPLIT(A60," ")</f>
        <v>FALBERE</v>
      </c>
      <c r="C60" s="4" t="str">
        <v>Mehdi</v>
      </c>
      <c r="D60" s="4" t="s">
        <v>294</v>
      </c>
      <c r="E60" s="5">
        <v>23423</v>
      </c>
      <c r="F60" s="4"/>
      <c r="G60" s="5">
        <v>36946</v>
      </c>
      <c r="H60" s="4">
        <f t="shared" si="1"/>
        <v>2001</v>
      </c>
      <c r="I60" s="6">
        <v>26104</v>
      </c>
      <c r="J60" s="4" t="s">
        <v>48</v>
      </c>
      <c r="K60" s="4" t="s">
        <v>42</v>
      </c>
      <c r="L60" s="4" t="s">
        <v>49</v>
      </c>
      <c r="M60" s="7" t="s">
        <v>12</v>
      </c>
    </row>
    <row r="61" spans="1:13" x14ac:dyDescent="0.3">
      <c r="A61" s="4" t="s">
        <v>154</v>
      </c>
      <c r="B61" s="4" t="str" cm="1">
        <f t="array" ref="B61:C61">_xlfn.TEXTSPLIT(A61," ")</f>
        <v>TECHER</v>
      </c>
      <c r="C61" s="4" t="str">
        <v>Gaëlle</v>
      </c>
      <c r="D61" s="4" t="s">
        <v>20</v>
      </c>
      <c r="E61" s="5">
        <v>26835</v>
      </c>
      <c r="F61" s="4"/>
      <c r="G61" s="5">
        <v>45614</v>
      </c>
      <c r="H61" s="4">
        <f t="shared" si="1"/>
        <v>2024</v>
      </c>
      <c r="I61" s="6">
        <v>29654</v>
      </c>
      <c r="J61" s="4" t="s">
        <v>73</v>
      </c>
      <c r="K61" s="4" t="s">
        <v>17</v>
      </c>
      <c r="L61" s="4" t="s">
        <v>80</v>
      </c>
      <c r="M61" s="7" t="s">
        <v>19</v>
      </c>
    </row>
    <row r="62" spans="1:13" x14ac:dyDescent="0.3">
      <c r="A62" s="4" t="s">
        <v>155</v>
      </c>
      <c r="B62" s="4" t="str" cm="1">
        <f t="array" ref="B62:C62">_xlfn.TEXTSPLIT(A62," ")</f>
        <v>FALBERE</v>
      </c>
      <c r="C62" s="4" t="str">
        <v>Bruno</v>
      </c>
      <c r="D62" s="4" t="s">
        <v>294</v>
      </c>
      <c r="E62" s="5">
        <v>35156</v>
      </c>
      <c r="F62" s="4"/>
      <c r="G62" s="5">
        <v>45409</v>
      </c>
      <c r="H62" s="4">
        <f t="shared" si="1"/>
        <v>2024</v>
      </c>
      <c r="I62" s="6">
        <v>19245</v>
      </c>
      <c r="J62" s="4" t="s">
        <v>40</v>
      </c>
      <c r="K62" s="4" t="s">
        <v>33</v>
      </c>
      <c r="L62" s="4" t="s">
        <v>41</v>
      </c>
      <c r="M62" s="7" t="s">
        <v>12</v>
      </c>
    </row>
    <row r="63" spans="1:13" x14ac:dyDescent="0.3">
      <c r="A63" s="4" t="s">
        <v>156</v>
      </c>
      <c r="B63" s="4" t="str" cm="1">
        <f t="array" ref="B63:C63">_xlfn.TEXTSPLIT(A63," ")</f>
        <v>MIRANVILLE</v>
      </c>
      <c r="C63" s="4" t="str">
        <v>Corinne</v>
      </c>
      <c r="D63" s="4" t="s">
        <v>20</v>
      </c>
      <c r="E63" s="5">
        <v>34338</v>
      </c>
      <c r="F63" s="4"/>
      <c r="G63" s="5">
        <v>45238</v>
      </c>
      <c r="H63" s="4">
        <f t="shared" si="1"/>
        <v>2023</v>
      </c>
      <c r="I63" s="6">
        <v>23422</v>
      </c>
      <c r="J63" s="4" t="s">
        <v>9</v>
      </c>
      <c r="K63" s="4" t="s">
        <v>45</v>
      </c>
      <c r="L63" s="4" t="s">
        <v>67</v>
      </c>
      <c r="M63" s="7" t="s">
        <v>12</v>
      </c>
    </row>
    <row r="64" spans="1:13" x14ac:dyDescent="0.3">
      <c r="A64" s="4" t="s">
        <v>157</v>
      </c>
      <c r="B64" s="4" t="str" cm="1">
        <f t="array" ref="B64:C64">_xlfn.TEXTSPLIT(A64," ")</f>
        <v>ELMA</v>
      </c>
      <c r="C64" s="4" t="str">
        <v>Sébastien</v>
      </c>
      <c r="D64" s="4" t="s">
        <v>294</v>
      </c>
      <c r="E64" s="5">
        <v>38887</v>
      </c>
      <c r="F64" s="4"/>
      <c r="G64" s="5">
        <v>45584</v>
      </c>
      <c r="H64" s="4">
        <f t="shared" si="1"/>
        <v>2024</v>
      </c>
      <c r="I64" s="6">
        <v>43659</v>
      </c>
      <c r="J64" s="4" t="s">
        <v>32</v>
      </c>
      <c r="K64" s="4" t="s">
        <v>38</v>
      </c>
      <c r="L64" s="4" t="s">
        <v>81</v>
      </c>
      <c r="M64" s="7" t="s">
        <v>44</v>
      </c>
    </row>
    <row r="65" spans="1:13" x14ac:dyDescent="0.3">
      <c r="A65" s="4" t="s">
        <v>158</v>
      </c>
      <c r="B65" s="4" t="str" cm="1">
        <f t="array" ref="B65:C65">_xlfn.TEXTSPLIT(A65," ")</f>
        <v>NAZE</v>
      </c>
      <c r="C65" s="4" t="str">
        <v>Inès</v>
      </c>
      <c r="D65" s="4" t="s">
        <v>20</v>
      </c>
      <c r="E65" s="5">
        <v>37241</v>
      </c>
      <c r="F65" s="4"/>
      <c r="G65" s="5">
        <v>45607</v>
      </c>
      <c r="H65" s="4">
        <f t="shared" si="1"/>
        <v>2024</v>
      </c>
      <c r="I65" s="6">
        <v>47333</v>
      </c>
      <c r="J65" s="4" t="s">
        <v>16</v>
      </c>
      <c r="K65" s="4" t="s">
        <v>35</v>
      </c>
      <c r="L65" s="4" t="s">
        <v>58</v>
      </c>
      <c r="M65" s="7" t="s">
        <v>71</v>
      </c>
    </row>
    <row r="66" spans="1:13" x14ac:dyDescent="0.3">
      <c r="A66" s="4" t="s">
        <v>159</v>
      </c>
      <c r="B66" s="4" t="str" cm="1">
        <f t="array" ref="B66:C66">_xlfn.TEXTSPLIT(A66," ")</f>
        <v>GRONDIN</v>
      </c>
      <c r="C66" s="4" t="str">
        <v>Pauline</v>
      </c>
      <c r="D66" s="4" t="s">
        <v>20</v>
      </c>
      <c r="E66" s="5">
        <v>29956</v>
      </c>
      <c r="F66" s="4"/>
      <c r="G66" s="5">
        <v>43988</v>
      </c>
      <c r="H66" s="4">
        <f t="shared" si="1"/>
        <v>2020</v>
      </c>
      <c r="I66" s="6">
        <v>21953</v>
      </c>
      <c r="J66" s="4" t="s">
        <v>9</v>
      </c>
      <c r="K66" s="4" t="s">
        <v>42</v>
      </c>
      <c r="L66" s="4" t="s">
        <v>43</v>
      </c>
      <c r="M66" s="7" t="s">
        <v>12</v>
      </c>
    </row>
    <row r="67" spans="1:13" x14ac:dyDescent="0.3">
      <c r="A67" s="4" t="s">
        <v>160</v>
      </c>
      <c r="B67" s="4" t="str" cm="1">
        <f t="array" ref="B67:C67">_xlfn.TEXTSPLIT(A67," ")</f>
        <v>KICHENIN</v>
      </c>
      <c r="C67" s="4" t="str">
        <v>Alexandre</v>
      </c>
      <c r="D67" s="4" t="s">
        <v>294</v>
      </c>
      <c r="E67" s="5">
        <v>29814</v>
      </c>
      <c r="F67" s="4"/>
      <c r="G67" s="5">
        <v>45410</v>
      </c>
      <c r="H67" s="4">
        <f t="shared" ref="H67:H130" si="2">YEAR(G67)</f>
        <v>2024</v>
      </c>
      <c r="I67" s="6">
        <v>34243</v>
      </c>
      <c r="J67" s="4" t="s">
        <v>23</v>
      </c>
      <c r="K67" s="4" t="s">
        <v>24</v>
      </c>
      <c r="L67" s="4" t="s">
        <v>56</v>
      </c>
      <c r="M67" s="7" t="s">
        <v>19</v>
      </c>
    </row>
    <row r="68" spans="1:13" x14ac:dyDescent="0.3">
      <c r="A68" s="4" t="s">
        <v>161</v>
      </c>
      <c r="B68" s="4" t="str" cm="1">
        <f t="array" ref="B68:C68">_xlfn.TEXTSPLIT(A68," ")</f>
        <v>TECHER</v>
      </c>
      <c r="C68" s="4" t="str">
        <v>Manon</v>
      </c>
      <c r="D68" s="4" t="s">
        <v>20</v>
      </c>
      <c r="E68" s="5">
        <v>34925</v>
      </c>
      <c r="F68" s="4"/>
      <c r="G68" s="5">
        <v>45230</v>
      </c>
      <c r="H68" s="4">
        <f t="shared" si="2"/>
        <v>2023</v>
      </c>
      <c r="I68" s="6">
        <v>48607</v>
      </c>
      <c r="J68" s="4" t="s">
        <v>29</v>
      </c>
      <c r="K68" s="4" t="s">
        <v>27</v>
      </c>
      <c r="L68" s="4" t="s">
        <v>47</v>
      </c>
      <c r="M68" s="7" t="s">
        <v>19</v>
      </c>
    </row>
    <row r="69" spans="1:13" x14ac:dyDescent="0.3">
      <c r="A69" s="4" t="s">
        <v>162</v>
      </c>
      <c r="B69" s="4" t="str" cm="1">
        <f t="array" ref="B69:C69">_xlfn.TEXTSPLIT(A69," ")</f>
        <v>ELMA</v>
      </c>
      <c r="C69" s="4" t="str">
        <v>Cédric</v>
      </c>
      <c r="D69" s="4" t="s">
        <v>294</v>
      </c>
      <c r="E69" s="5">
        <v>27538</v>
      </c>
      <c r="F69" s="4"/>
      <c r="G69" s="5">
        <v>38889</v>
      </c>
      <c r="H69" s="4">
        <f t="shared" si="2"/>
        <v>2006</v>
      </c>
      <c r="I69" s="6">
        <v>27688</v>
      </c>
      <c r="J69" s="4" t="s">
        <v>9</v>
      </c>
      <c r="K69" s="4" t="s">
        <v>27</v>
      </c>
      <c r="L69" s="4" t="s">
        <v>31</v>
      </c>
      <c r="M69" s="7" t="s">
        <v>12</v>
      </c>
    </row>
    <row r="70" spans="1:13" x14ac:dyDescent="0.3">
      <c r="A70" s="4" t="s">
        <v>163</v>
      </c>
      <c r="B70" s="4" t="str" cm="1">
        <f t="array" ref="B70:C70">_xlfn.TEXTSPLIT(A70," ")</f>
        <v>VIDOT</v>
      </c>
      <c r="C70" s="4" t="str">
        <v>Inès</v>
      </c>
      <c r="D70" s="4" t="s">
        <v>20</v>
      </c>
      <c r="E70" s="5">
        <v>33003</v>
      </c>
      <c r="F70" s="4"/>
      <c r="G70" s="5">
        <v>40637</v>
      </c>
      <c r="H70" s="4">
        <f t="shared" si="2"/>
        <v>2011</v>
      </c>
      <c r="I70" s="6">
        <v>33096</v>
      </c>
      <c r="J70" s="4" t="s">
        <v>23</v>
      </c>
      <c r="K70" s="4" t="s">
        <v>38</v>
      </c>
      <c r="L70" s="4" t="s">
        <v>82</v>
      </c>
      <c r="M70" s="7" t="s">
        <v>12</v>
      </c>
    </row>
    <row r="71" spans="1:13" x14ac:dyDescent="0.3">
      <c r="A71" s="4" t="s">
        <v>164</v>
      </c>
      <c r="B71" s="4" t="str" cm="1">
        <f t="array" ref="B71:C71">_xlfn.TEXTSPLIT(A71," ")</f>
        <v>WALLON</v>
      </c>
      <c r="C71" s="4" t="str">
        <v>Laurent</v>
      </c>
      <c r="D71" s="4" t="s">
        <v>294</v>
      </c>
      <c r="E71" s="5">
        <v>25868</v>
      </c>
      <c r="F71" s="4"/>
      <c r="G71" s="5">
        <v>43936</v>
      </c>
      <c r="H71" s="4">
        <f t="shared" si="2"/>
        <v>2020</v>
      </c>
      <c r="I71" s="6">
        <v>40539</v>
      </c>
      <c r="J71" s="4" t="s">
        <v>13</v>
      </c>
      <c r="K71" s="4" t="s">
        <v>35</v>
      </c>
      <c r="L71" s="4" t="s">
        <v>61</v>
      </c>
      <c r="M71" s="7" t="s">
        <v>12</v>
      </c>
    </row>
    <row r="72" spans="1:13" x14ac:dyDescent="0.3">
      <c r="A72" s="4" t="s">
        <v>165</v>
      </c>
      <c r="B72" s="4" t="str" cm="1">
        <f t="array" ref="B72:C72">_xlfn.TEXTSPLIT(A72," ")</f>
        <v>HUBERT</v>
      </c>
      <c r="C72" s="4" t="str">
        <v>Christine</v>
      </c>
      <c r="D72" s="4" t="s">
        <v>20</v>
      </c>
      <c r="E72" s="5">
        <v>37788</v>
      </c>
      <c r="F72" s="4"/>
      <c r="G72" s="5">
        <v>45000</v>
      </c>
      <c r="H72" s="4">
        <f t="shared" si="2"/>
        <v>2023</v>
      </c>
      <c r="I72" s="6">
        <v>33185</v>
      </c>
      <c r="J72" s="4" t="s">
        <v>37</v>
      </c>
      <c r="K72" s="4" t="s">
        <v>38</v>
      </c>
      <c r="L72" s="4" t="s">
        <v>69</v>
      </c>
      <c r="M72" s="7" t="s">
        <v>54</v>
      </c>
    </row>
    <row r="73" spans="1:13" x14ac:dyDescent="0.3">
      <c r="A73" s="4" t="s">
        <v>166</v>
      </c>
      <c r="B73" s="4" t="str" cm="1">
        <f t="array" ref="B73:C73">_xlfn.TEXTSPLIT(A73," ")</f>
        <v>AGAVE</v>
      </c>
      <c r="C73" s="4" t="str">
        <v>Karine</v>
      </c>
      <c r="D73" s="4" t="s">
        <v>20</v>
      </c>
      <c r="E73" s="5">
        <v>23596</v>
      </c>
      <c r="F73" s="4"/>
      <c r="G73" s="5">
        <v>36687</v>
      </c>
      <c r="H73" s="4">
        <f t="shared" si="2"/>
        <v>2000</v>
      </c>
      <c r="I73" s="6">
        <v>38567</v>
      </c>
      <c r="J73" s="4" t="s">
        <v>48</v>
      </c>
      <c r="K73" s="4" t="s">
        <v>10</v>
      </c>
      <c r="L73" s="4" t="s">
        <v>78</v>
      </c>
      <c r="M73" s="7" t="s">
        <v>12</v>
      </c>
    </row>
    <row r="74" spans="1:13" x14ac:dyDescent="0.3">
      <c r="A74" s="4" t="s">
        <v>167</v>
      </c>
      <c r="B74" s="4" t="str" cm="1">
        <f t="array" ref="B74:C74">_xlfn.TEXTSPLIT(A74," ")</f>
        <v>GRONDIN</v>
      </c>
      <c r="C74" s="4" t="str">
        <v>Damien</v>
      </c>
      <c r="D74" s="4" t="s">
        <v>294</v>
      </c>
      <c r="E74" s="5">
        <v>30441</v>
      </c>
      <c r="F74" s="4"/>
      <c r="G74" s="5">
        <v>41314</v>
      </c>
      <c r="H74" s="4">
        <f t="shared" si="2"/>
        <v>2013</v>
      </c>
      <c r="I74" s="6">
        <v>44635</v>
      </c>
      <c r="J74" s="4" t="s">
        <v>52</v>
      </c>
      <c r="K74" s="4" t="s">
        <v>42</v>
      </c>
      <c r="L74" s="4" t="s">
        <v>79</v>
      </c>
      <c r="M74" s="7" t="s">
        <v>12</v>
      </c>
    </row>
    <row r="75" spans="1:13" x14ac:dyDescent="0.3">
      <c r="A75" s="4" t="s">
        <v>168</v>
      </c>
      <c r="B75" s="4" t="str" cm="1">
        <f t="array" ref="B75:C75">_xlfn.TEXTSPLIT(A75," ")</f>
        <v>VIDOT</v>
      </c>
      <c r="C75" s="4" t="str">
        <v>Laurence</v>
      </c>
      <c r="D75" s="4" t="s">
        <v>20</v>
      </c>
      <c r="E75" s="5">
        <v>31784</v>
      </c>
      <c r="F75" s="4"/>
      <c r="G75" s="5">
        <v>45602</v>
      </c>
      <c r="H75" s="4">
        <f t="shared" si="2"/>
        <v>2024</v>
      </c>
      <c r="I75" s="6">
        <v>21889</v>
      </c>
      <c r="J75" s="4" t="s">
        <v>52</v>
      </c>
      <c r="K75" s="4" t="s">
        <v>38</v>
      </c>
      <c r="L75" s="4" t="s">
        <v>83</v>
      </c>
      <c r="M75" s="7" t="s">
        <v>19</v>
      </c>
    </row>
    <row r="76" spans="1:13" x14ac:dyDescent="0.3">
      <c r="A76" s="4" t="s">
        <v>169</v>
      </c>
      <c r="B76" s="4" t="str" cm="1">
        <f t="array" ref="B76:C76">_xlfn.TEXTSPLIT(A76," ")</f>
        <v>HOARAU</v>
      </c>
      <c r="C76" s="4" t="str">
        <v>Jade</v>
      </c>
      <c r="D76" s="4" t="s">
        <v>20</v>
      </c>
      <c r="E76" s="5">
        <v>29916</v>
      </c>
      <c r="F76" s="4"/>
      <c r="G76" s="5">
        <v>43368</v>
      </c>
      <c r="H76" s="4">
        <f t="shared" si="2"/>
        <v>2018</v>
      </c>
      <c r="I76" s="6">
        <v>30492</v>
      </c>
      <c r="J76" s="4" t="s">
        <v>13</v>
      </c>
      <c r="K76" s="4" t="s">
        <v>33</v>
      </c>
      <c r="L76" s="4" t="s">
        <v>15</v>
      </c>
      <c r="M76" s="7" t="s">
        <v>12</v>
      </c>
    </row>
    <row r="77" spans="1:13" x14ac:dyDescent="0.3">
      <c r="A77" s="4" t="s">
        <v>170</v>
      </c>
      <c r="B77" s="4" t="str" cm="1">
        <f t="array" ref="B77:C77">_xlfn.TEXTSPLIT(A77," ")</f>
        <v>HOAREAU</v>
      </c>
      <c r="C77" s="4" t="str">
        <v>Julien</v>
      </c>
      <c r="D77" s="4" t="s">
        <v>294</v>
      </c>
      <c r="E77" s="5">
        <v>28911</v>
      </c>
      <c r="F77" s="4"/>
      <c r="G77" s="5">
        <v>45623</v>
      </c>
      <c r="H77" s="4">
        <f t="shared" si="2"/>
        <v>2024</v>
      </c>
      <c r="I77" s="6">
        <v>31887</v>
      </c>
      <c r="J77" s="4" t="s">
        <v>29</v>
      </c>
      <c r="K77" s="4" t="s">
        <v>17</v>
      </c>
      <c r="L77" s="4" t="s">
        <v>84</v>
      </c>
      <c r="M77" s="7" t="s">
        <v>19</v>
      </c>
    </row>
    <row r="78" spans="1:13" x14ac:dyDescent="0.3">
      <c r="A78" s="4" t="s">
        <v>171</v>
      </c>
      <c r="B78" s="4" t="str" cm="1">
        <f t="array" ref="B78:C78">_xlfn.TEXTSPLIT(A78," ")</f>
        <v>ELMA</v>
      </c>
      <c r="C78" s="4" t="str">
        <v>Julien</v>
      </c>
      <c r="D78" s="4" t="s">
        <v>294</v>
      </c>
      <c r="E78" s="5">
        <v>29487</v>
      </c>
      <c r="F78" s="4"/>
      <c r="G78" s="5">
        <v>44468</v>
      </c>
      <c r="H78" s="4">
        <f t="shared" si="2"/>
        <v>2021</v>
      </c>
      <c r="I78" s="6">
        <v>41317</v>
      </c>
      <c r="J78" s="4" t="s">
        <v>73</v>
      </c>
      <c r="K78" s="4" t="s">
        <v>42</v>
      </c>
      <c r="L78" s="4" t="s">
        <v>74</v>
      </c>
      <c r="M78" s="7" t="s">
        <v>12</v>
      </c>
    </row>
    <row r="79" spans="1:13" x14ac:dyDescent="0.3">
      <c r="A79" s="4" t="s">
        <v>172</v>
      </c>
      <c r="B79" s="4" t="str" cm="1">
        <f t="array" ref="B79:C79">_xlfn.TEXTSPLIT(A79," ")</f>
        <v>GRONDIN</v>
      </c>
      <c r="C79" s="4" t="str">
        <v>Amandine</v>
      </c>
      <c r="D79" s="4" t="s">
        <v>20</v>
      </c>
      <c r="E79" s="5">
        <v>35091</v>
      </c>
      <c r="F79" s="4"/>
      <c r="G79" s="5">
        <v>45097</v>
      </c>
      <c r="H79" s="4">
        <f t="shared" si="2"/>
        <v>2023</v>
      </c>
      <c r="I79" s="6">
        <v>24094</v>
      </c>
      <c r="J79" s="4" t="s">
        <v>16</v>
      </c>
      <c r="K79" s="4" t="s">
        <v>10</v>
      </c>
      <c r="L79" s="4" t="s">
        <v>85</v>
      </c>
      <c r="M79" s="7" t="s">
        <v>19</v>
      </c>
    </row>
    <row r="80" spans="1:13" x14ac:dyDescent="0.3">
      <c r="A80" s="4" t="s">
        <v>173</v>
      </c>
      <c r="B80" s="4" t="str" cm="1">
        <f t="array" ref="B80:C80">_xlfn.TEXTSPLIT(A80," ")</f>
        <v>CAMILLE</v>
      </c>
      <c r="C80" s="4" t="str">
        <v>Frédéric</v>
      </c>
      <c r="D80" s="4" t="s">
        <v>294</v>
      </c>
      <c r="E80" s="5">
        <v>24789</v>
      </c>
      <c r="F80" s="4"/>
      <c r="G80" s="5">
        <v>45608</v>
      </c>
      <c r="H80" s="4">
        <f t="shared" si="2"/>
        <v>2024</v>
      </c>
      <c r="I80" s="6">
        <v>41092</v>
      </c>
      <c r="J80" s="4" t="s">
        <v>16</v>
      </c>
      <c r="K80" s="4" t="s">
        <v>14</v>
      </c>
      <c r="L80" s="4" t="s">
        <v>86</v>
      </c>
      <c r="M80" s="7" t="s">
        <v>19</v>
      </c>
    </row>
    <row r="81" spans="1:13" x14ac:dyDescent="0.3">
      <c r="A81" s="4" t="s">
        <v>174</v>
      </c>
      <c r="B81" s="4" t="str" cm="1">
        <f t="array" ref="B81:C81">_xlfn.TEXTSPLIT(A81," ")</f>
        <v>LAURET</v>
      </c>
      <c r="C81" s="4" t="str">
        <v>Sylvie</v>
      </c>
      <c r="D81" s="4" t="s">
        <v>20</v>
      </c>
      <c r="E81" s="5">
        <v>34422</v>
      </c>
      <c r="F81" s="4"/>
      <c r="G81" s="5">
        <v>42440</v>
      </c>
      <c r="H81" s="4">
        <f t="shared" si="2"/>
        <v>2016</v>
      </c>
      <c r="I81" s="6">
        <v>29288</v>
      </c>
      <c r="J81" s="4" t="s">
        <v>48</v>
      </c>
      <c r="K81" s="4" t="s">
        <v>42</v>
      </c>
      <c r="L81" s="4" t="s">
        <v>60</v>
      </c>
      <c r="M81" s="7" t="s">
        <v>12</v>
      </c>
    </row>
    <row r="82" spans="1:13" x14ac:dyDescent="0.3">
      <c r="A82" s="4" t="s">
        <v>175</v>
      </c>
      <c r="B82" s="4" t="str" cm="1">
        <f t="array" ref="B82:C82">_xlfn.TEXTSPLIT(A82," ")</f>
        <v>OUCENI</v>
      </c>
      <c r="C82" s="4" t="str">
        <v>Hélène</v>
      </c>
      <c r="D82" s="4" t="s">
        <v>20</v>
      </c>
      <c r="E82" s="5">
        <v>30552</v>
      </c>
      <c r="F82" s="4"/>
      <c r="G82" s="5">
        <v>43719</v>
      </c>
      <c r="H82" s="4">
        <f t="shared" si="2"/>
        <v>2019</v>
      </c>
      <c r="I82" s="6">
        <v>25392</v>
      </c>
      <c r="J82" s="4" t="s">
        <v>16</v>
      </c>
      <c r="K82" s="4" t="s">
        <v>24</v>
      </c>
      <c r="L82" s="4" t="s">
        <v>86</v>
      </c>
      <c r="M82" s="7" t="s">
        <v>12</v>
      </c>
    </row>
    <row r="83" spans="1:13" x14ac:dyDescent="0.3">
      <c r="A83" s="4" t="s">
        <v>176</v>
      </c>
      <c r="B83" s="4" t="str" cm="1">
        <f t="array" ref="B83:C83">_xlfn.TEXTSPLIT(A83," ")</f>
        <v>RIVIERE</v>
      </c>
      <c r="C83" s="4" t="str">
        <v>Stéphanie</v>
      </c>
      <c r="D83" s="4" t="s">
        <v>20</v>
      </c>
      <c r="E83" s="5">
        <v>35048</v>
      </c>
      <c r="F83" s="4"/>
      <c r="G83" s="5">
        <v>45473</v>
      </c>
      <c r="H83" s="4">
        <f t="shared" si="2"/>
        <v>2024</v>
      </c>
      <c r="I83" s="6">
        <v>31013</v>
      </c>
      <c r="J83" s="4" t="s">
        <v>29</v>
      </c>
      <c r="K83" s="4" t="s">
        <v>17</v>
      </c>
      <c r="L83" s="4" t="s">
        <v>30</v>
      </c>
      <c r="M83" s="7" t="s">
        <v>19</v>
      </c>
    </row>
    <row r="84" spans="1:13" x14ac:dyDescent="0.3">
      <c r="A84" s="4" t="s">
        <v>177</v>
      </c>
      <c r="B84" s="4" t="str" cm="1">
        <f t="array" ref="B84:C84">_xlfn.TEXTSPLIT(A84," ")</f>
        <v>CADET</v>
      </c>
      <c r="C84" s="4" t="str">
        <v>Vanessa</v>
      </c>
      <c r="D84" s="4" t="s">
        <v>20</v>
      </c>
      <c r="E84" s="5">
        <v>35811</v>
      </c>
      <c r="F84" s="4"/>
      <c r="G84" s="5">
        <v>45527</v>
      </c>
      <c r="H84" s="4">
        <f t="shared" si="2"/>
        <v>2024</v>
      </c>
      <c r="I84" s="6">
        <v>21944</v>
      </c>
      <c r="J84" s="4" t="s">
        <v>23</v>
      </c>
      <c r="K84" s="4" t="s">
        <v>35</v>
      </c>
      <c r="L84" s="4" t="s">
        <v>25</v>
      </c>
      <c r="M84" s="7" t="s">
        <v>71</v>
      </c>
    </row>
    <row r="85" spans="1:13" x14ac:dyDescent="0.3">
      <c r="A85" s="4" t="s">
        <v>178</v>
      </c>
      <c r="B85" s="4" t="str" cm="1">
        <f t="array" ref="B85:C85">_xlfn.TEXTSPLIT(A85," ")</f>
        <v>RIVIERE</v>
      </c>
      <c r="C85" s="4" t="str">
        <v>Ivan</v>
      </c>
      <c r="D85" s="4" t="s">
        <v>294</v>
      </c>
      <c r="E85" s="5">
        <v>30026</v>
      </c>
      <c r="F85" s="4"/>
      <c r="G85" s="5">
        <v>45185</v>
      </c>
      <c r="H85" s="4">
        <f t="shared" si="2"/>
        <v>2023</v>
      </c>
      <c r="I85" s="6">
        <v>25920</v>
      </c>
      <c r="J85" s="4" t="s">
        <v>40</v>
      </c>
      <c r="K85" s="4" t="s">
        <v>35</v>
      </c>
      <c r="L85" s="4" t="s">
        <v>87</v>
      </c>
      <c r="M85" s="7" t="s">
        <v>19</v>
      </c>
    </row>
    <row r="86" spans="1:13" x14ac:dyDescent="0.3">
      <c r="A86" s="4" t="s">
        <v>125</v>
      </c>
      <c r="B86" s="4" t="str" cm="1">
        <f t="array" ref="B86:C86">_xlfn.TEXTSPLIT(A86," ")</f>
        <v>TECHER</v>
      </c>
      <c r="C86" s="4" t="str">
        <v>Maxime</v>
      </c>
      <c r="D86" s="4" t="s">
        <v>294</v>
      </c>
      <c r="E86" s="5">
        <v>33370</v>
      </c>
      <c r="F86" s="4"/>
      <c r="G86" s="5">
        <v>45016</v>
      </c>
      <c r="H86" s="4">
        <f t="shared" si="2"/>
        <v>2023</v>
      </c>
      <c r="I86" s="6">
        <v>45402</v>
      </c>
      <c r="J86" s="4" t="s">
        <v>32</v>
      </c>
      <c r="K86" s="4" t="s">
        <v>33</v>
      </c>
      <c r="L86" s="4" t="s">
        <v>68</v>
      </c>
      <c r="M86" s="7" t="s">
        <v>19</v>
      </c>
    </row>
    <row r="87" spans="1:13" x14ac:dyDescent="0.3">
      <c r="A87" s="4" t="s">
        <v>179</v>
      </c>
      <c r="B87" s="4" t="str" cm="1">
        <f t="array" ref="B87:C87">_xlfn.TEXTSPLIT(A87," ")</f>
        <v>VITRY</v>
      </c>
      <c r="C87" s="4" t="str">
        <v>Karl</v>
      </c>
      <c r="D87" s="4" t="s">
        <v>294</v>
      </c>
      <c r="E87" s="5">
        <v>37799</v>
      </c>
      <c r="F87" s="4"/>
      <c r="G87" s="5">
        <v>45560</v>
      </c>
      <c r="H87" s="4">
        <f t="shared" si="2"/>
        <v>2024</v>
      </c>
      <c r="I87" s="6">
        <v>49263</v>
      </c>
      <c r="J87" s="4" t="s">
        <v>32</v>
      </c>
      <c r="K87" s="4" t="s">
        <v>27</v>
      </c>
      <c r="L87" s="4" t="s">
        <v>34</v>
      </c>
      <c r="M87" s="7" t="s">
        <v>71</v>
      </c>
    </row>
    <row r="88" spans="1:13" x14ac:dyDescent="0.3">
      <c r="A88" s="4" t="s">
        <v>180</v>
      </c>
      <c r="B88" s="4" t="str" cm="1">
        <f t="array" ref="B88:C88">_xlfn.TEXTSPLIT(A88," ")</f>
        <v>MIRANVILLE</v>
      </c>
      <c r="C88" s="4" t="str">
        <v>Thierry</v>
      </c>
      <c r="D88" s="4" t="s">
        <v>294</v>
      </c>
      <c r="E88" s="5">
        <v>33287</v>
      </c>
      <c r="F88" s="4"/>
      <c r="G88" s="5">
        <v>45021</v>
      </c>
      <c r="H88" s="4">
        <f t="shared" si="2"/>
        <v>2023</v>
      </c>
      <c r="I88" s="6">
        <v>26791</v>
      </c>
      <c r="J88" s="4" t="s">
        <v>52</v>
      </c>
      <c r="K88" s="4" t="s">
        <v>35</v>
      </c>
      <c r="L88" s="4" t="s">
        <v>83</v>
      </c>
      <c r="M88" s="7" t="s">
        <v>12</v>
      </c>
    </row>
    <row r="89" spans="1:13" x14ac:dyDescent="0.3">
      <c r="A89" s="4" t="s">
        <v>181</v>
      </c>
      <c r="B89" s="4" t="str" cm="1">
        <f t="array" ref="B89:C89">_xlfn.TEXTSPLIT(A89," ")</f>
        <v>ZITTE</v>
      </c>
      <c r="C89" s="4" t="str">
        <v>Inès</v>
      </c>
      <c r="D89" s="4" t="s">
        <v>20</v>
      </c>
      <c r="E89" s="5">
        <v>28744</v>
      </c>
      <c r="F89" s="4"/>
      <c r="G89" s="5">
        <v>41390</v>
      </c>
      <c r="H89" s="4">
        <f t="shared" si="2"/>
        <v>2013</v>
      </c>
      <c r="I89" s="6">
        <v>37245</v>
      </c>
      <c r="J89" s="4" t="s">
        <v>40</v>
      </c>
      <c r="K89" s="4" t="s">
        <v>24</v>
      </c>
      <c r="L89" s="4" t="s">
        <v>87</v>
      </c>
      <c r="M89" s="7" t="s">
        <v>12</v>
      </c>
    </row>
    <row r="90" spans="1:13" x14ac:dyDescent="0.3">
      <c r="A90" s="4" t="s">
        <v>182</v>
      </c>
      <c r="B90" s="4" t="str" cm="1">
        <f t="array" ref="B90:C90">_xlfn.TEXTSPLIT(A90," ")</f>
        <v>DALLEAU</v>
      </c>
      <c r="C90" s="4" t="str">
        <v>Samuel</v>
      </c>
      <c r="D90" s="4" t="s">
        <v>294</v>
      </c>
      <c r="E90" s="5">
        <v>34158</v>
      </c>
      <c r="F90" s="4"/>
      <c r="G90" s="5">
        <v>44369</v>
      </c>
      <c r="H90" s="4">
        <f t="shared" si="2"/>
        <v>2021</v>
      </c>
      <c r="I90" s="6">
        <v>18269</v>
      </c>
      <c r="J90" s="4" t="s">
        <v>37</v>
      </c>
      <c r="K90" s="4" t="s">
        <v>38</v>
      </c>
      <c r="L90" s="4" t="s">
        <v>39</v>
      </c>
      <c r="M90" s="7" t="s">
        <v>12</v>
      </c>
    </row>
    <row r="91" spans="1:13" x14ac:dyDescent="0.3">
      <c r="A91" s="4" t="s">
        <v>183</v>
      </c>
      <c r="B91" s="4" t="str" cm="1">
        <f t="array" ref="B91:C91">_xlfn.TEXTSPLIT(A91," ")</f>
        <v>FALBERE</v>
      </c>
      <c r="C91" s="4" t="str">
        <v>Estelle</v>
      </c>
      <c r="D91" s="4" t="s">
        <v>20</v>
      </c>
      <c r="E91" s="5">
        <v>36984</v>
      </c>
      <c r="F91" s="4"/>
      <c r="G91" s="5">
        <v>45227</v>
      </c>
      <c r="H91" s="4">
        <f t="shared" si="2"/>
        <v>2023</v>
      </c>
      <c r="I91" s="6">
        <v>33316</v>
      </c>
      <c r="J91" s="4" t="s">
        <v>40</v>
      </c>
      <c r="K91" s="4" t="s">
        <v>10</v>
      </c>
      <c r="L91" s="4" t="s">
        <v>41</v>
      </c>
      <c r="M91" s="7" t="s">
        <v>12</v>
      </c>
    </row>
    <row r="92" spans="1:13" x14ac:dyDescent="0.3">
      <c r="A92" s="4" t="s">
        <v>184</v>
      </c>
      <c r="B92" s="4" t="str" cm="1">
        <f t="array" ref="B92:C92">_xlfn.TEXTSPLIT(A92," ")</f>
        <v>JANVIER</v>
      </c>
      <c r="C92" s="4" t="str">
        <v>Luc</v>
      </c>
      <c r="D92" s="4" t="s">
        <v>294</v>
      </c>
      <c r="E92" s="5">
        <v>30844</v>
      </c>
      <c r="F92" s="4"/>
      <c r="G92" s="5">
        <v>42670</v>
      </c>
      <c r="H92" s="4">
        <f t="shared" si="2"/>
        <v>2016</v>
      </c>
      <c r="I92" s="6">
        <v>43254</v>
      </c>
      <c r="J92" s="4" t="s">
        <v>40</v>
      </c>
      <c r="K92" s="4" t="s">
        <v>42</v>
      </c>
      <c r="L92" s="4" t="s">
        <v>87</v>
      </c>
      <c r="M92" s="7" t="s">
        <v>12</v>
      </c>
    </row>
    <row r="93" spans="1:13" x14ac:dyDescent="0.3">
      <c r="A93" s="4" t="s">
        <v>185</v>
      </c>
      <c r="B93" s="4" t="str" cm="1">
        <f t="array" ref="B93:C93">_xlfn.TEXTSPLIT(A93," ")</f>
        <v>MOREL</v>
      </c>
      <c r="C93" s="4" t="str">
        <v>Joël</v>
      </c>
      <c r="D93" s="4" t="s">
        <v>294</v>
      </c>
      <c r="E93" s="5">
        <v>34161</v>
      </c>
      <c r="F93" s="4"/>
      <c r="G93" s="5">
        <v>42314</v>
      </c>
      <c r="H93" s="4">
        <f t="shared" si="2"/>
        <v>2015</v>
      </c>
      <c r="I93" s="6">
        <v>40379</v>
      </c>
      <c r="J93" s="4" t="s">
        <v>52</v>
      </c>
      <c r="K93" s="4" t="s">
        <v>45</v>
      </c>
      <c r="L93" s="4" t="s">
        <v>65</v>
      </c>
      <c r="M93" s="7" t="s">
        <v>12</v>
      </c>
    </row>
    <row r="94" spans="1:13" x14ac:dyDescent="0.3">
      <c r="A94" s="4" t="s">
        <v>186</v>
      </c>
      <c r="B94" s="4" t="str" cm="1">
        <f t="array" ref="B94:C94">_xlfn.TEXTSPLIT(A94," ")</f>
        <v>FALBERE</v>
      </c>
      <c r="C94" s="4" t="str">
        <v>Pauline</v>
      </c>
      <c r="D94" s="4" t="s">
        <v>20</v>
      </c>
      <c r="E94" s="5">
        <v>36388</v>
      </c>
      <c r="F94" s="4"/>
      <c r="G94" s="5">
        <v>43467</v>
      </c>
      <c r="H94" s="4">
        <f t="shared" si="2"/>
        <v>2019</v>
      </c>
      <c r="I94" s="6">
        <v>37489</v>
      </c>
      <c r="J94" s="4" t="s">
        <v>13</v>
      </c>
      <c r="K94" s="4" t="s">
        <v>17</v>
      </c>
      <c r="L94" s="4" t="s">
        <v>88</v>
      </c>
      <c r="M94" s="7" t="s">
        <v>12</v>
      </c>
    </row>
    <row r="95" spans="1:13" x14ac:dyDescent="0.3">
      <c r="A95" s="4" t="s">
        <v>187</v>
      </c>
      <c r="B95" s="4" t="str" cm="1">
        <f t="array" ref="B95:C95">_xlfn.TEXTSPLIT(A95," ")</f>
        <v>VIDOT</v>
      </c>
      <c r="C95" s="4" t="str">
        <v>Laure</v>
      </c>
      <c r="D95" s="4" t="s">
        <v>20</v>
      </c>
      <c r="E95" s="5">
        <v>34686</v>
      </c>
      <c r="F95" s="4"/>
      <c r="G95" s="5">
        <v>45189</v>
      </c>
      <c r="H95" s="4">
        <f t="shared" si="2"/>
        <v>2023</v>
      </c>
      <c r="I95" s="6">
        <v>23286</v>
      </c>
      <c r="J95" s="4" t="s">
        <v>40</v>
      </c>
      <c r="K95" s="4" t="s">
        <v>45</v>
      </c>
      <c r="L95" s="4" t="s">
        <v>63</v>
      </c>
      <c r="M95" s="7" t="s">
        <v>19</v>
      </c>
    </row>
    <row r="96" spans="1:13" x14ac:dyDescent="0.3">
      <c r="A96" s="4" t="s">
        <v>188</v>
      </c>
      <c r="B96" s="4" t="str" cm="1">
        <f t="array" ref="B96:C96">_xlfn.TEXTSPLIT(A96," ")</f>
        <v>JANVIER</v>
      </c>
      <c r="C96" s="4" t="str">
        <v>Sophie</v>
      </c>
      <c r="D96" s="4" t="s">
        <v>20</v>
      </c>
      <c r="E96" s="5">
        <v>34148</v>
      </c>
      <c r="F96" s="4"/>
      <c r="G96" s="5">
        <v>45361</v>
      </c>
      <c r="H96" s="4">
        <f t="shared" si="2"/>
        <v>2024</v>
      </c>
      <c r="I96" s="6">
        <v>45940</v>
      </c>
      <c r="J96" s="4" t="s">
        <v>21</v>
      </c>
      <c r="K96" s="4" t="s">
        <v>42</v>
      </c>
      <c r="L96" s="4" t="s">
        <v>36</v>
      </c>
      <c r="M96" s="7" t="s">
        <v>12</v>
      </c>
    </row>
    <row r="97" spans="1:13" x14ac:dyDescent="0.3">
      <c r="A97" s="4" t="s">
        <v>189</v>
      </c>
      <c r="B97" s="4" t="str" cm="1">
        <f t="array" ref="B97:C97">_xlfn.TEXTSPLIT(A97," ")</f>
        <v>QUIRIN</v>
      </c>
      <c r="C97" s="4" t="str">
        <v>Charlotte</v>
      </c>
      <c r="D97" s="4" t="s">
        <v>20</v>
      </c>
      <c r="E97" s="5">
        <v>33191</v>
      </c>
      <c r="F97" s="4"/>
      <c r="G97" s="5">
        <v>45066</v>
      </c>
      <c r="H97" s="4">
        <f t="shared" si="2"/>
        <v>2023</v>
      </c>
      <c r="I97" s="6">
        <v>23394</v>
      </c>
      <c r="J97" s="4" t="s">
        <v>48</v>
      </c>
      <c r="K97" s="4" t="s">
        <v>33</v>
      </c>
      <c r="L97" s="4" t="s">
        <v>51</v>
      </c>
      <c r="M97" s="7" t="s">
        <v>12</v>
      </c>
    </row>
    <row r="98" spans="1:13" x14ac:dyDescent="0.3">
      <c r="A98" s="4" t="s">
        <v>190</v>
      </c>
      <c r="B98" s="4" t="str" cm="1">
        <f t="array" ref="B98:C98">_xlfn.TEXTSPLIT(A98," ")</f>
        <v>AGAVE</v>
      </c>
      <c r="C98" s="4" t="str">
        <v>Maxime</v>
      </c>
      <c r="D98" s="4" t="s">
        <v>294</v>
      </c>
      <c r="E98" s="5">
        <v>26861</v>
      </c>
      <c r="F98" s="4"/>
      <c r="G98" s="5">
        <v>41334</v>
      </c>
      <c r="H98" s="4">
        <f t="shared" si="2"/>
        <v>2013</v>
      </c>
      <c r="I98" s="6">
        <v>44748</v>
      </c>
      <c r="J98" s="4" t="s">
        <v>13</v>
      </c>
      <c r="K98" s="4" t="s">
        <v>14</v>
      </c>
      <c r="L98" s="4" t="s">
        <v>61</v>
      </c>
      <c r="M98" s="7" t="s">
        <v>12</v>
      </c>
    </row>
    <row r="99" spans="1:13" x14ac:dyDescent="0.3">
      <c r="A99" s="4" t="s">
        <v>191</v>
      </c>
      <c r="B99" s="4" t="str" cm="1">
        <f t="array" ref="B99:C99">_xlfn.TEXTSPLIT(A99," ")</f>
        <v>ZITTE</v>
      </c>
      <c r="C99" s="4" t="str">
        <v>Michèle</v>
      </c>
      <c r="D99" s="4" t="s">
        <v>20</v>
      </c>
      <c r="E99" s="5">
        <v>24701</v>
      </c>
      <c r="F99" s="4"/>
      <c r="G99" s="5">
        <v>37721</v>
      </c>
      <c r="H99" s="4">
        <f t="shared" si="2"/>
        <v>2003</v>
      </c>
      <c r="I99" s="6">
        <v>22876</v>
      </c>
      <c r="J99" s="4" t="s">
        <v>23</v>
      </c>
      <c r="K99" s="4" t="s">
        <v>24</v>
      </c>
      <c r="L99" s="4" t="s">
        <v>28</v>
      </c>
      <c r="M99" s="7" t="s">
        <v>12</v>
      </c>
    </row>
    <row r="100" spans="1:13" x14ac:dyDescent="0.3">
      <c r="A100" s="4" t="s">
        <v>192</v>
      </c>
      <c r="B100" s="4" t="str" cm="1">
        <f t="array" ref="B100:C100">_xlfn.TEXTSPLIT(A100," ")</f>
        <v>WALLON</v>
      </c>
      <c r="C100" s="4" t="str">
        <v>Michel</v>
      </c>
      <c r="D100" s="4" t="s">
        <v>294</v>
      </c>
      <c r="E100" s="5">
        <v>27822</v>
      </c>
      <c r="F100" s="4"/>
      <c r="G100" s="5">
        <v>45296</v>
      </c>
      <c r="H100" s="4">
        <f t="shared" si="2"/>
        <v>2024</v>
      </c>
      <c r="I100" s="6">
        <v>47385</v>
      </c>
      <c r="J100" s="4" t="s">
        <v>21</v>
      </c>
      <c r="K100" s="4" t="s">
        <v>10</v>
      </c>
      <c r="L100" s="4" t="s">
        <v>72</v>
      </c>
      <c r="M100" s="7" t="s">
        <v>19</v>
      </c>
    </row>
    <row r="101" spans="1:13" x14ac:dyDescent="0.3">
      <c r="A101" s="4" t="s">
        <v>193</v>
      </c>
      <c r="B101" s="4" t="str" cm="1">
        <f t="array" ref="B101:C101">_xlfn.TEXTSPLIT(A101," ")</f>
        <v>BANGUI</v>
      </c>
      <c r="C101" s="4" t="str">
        <v>Virginie</v>
      </c>
      <c r="D101" s="4" t="s">
        <v>20</v>
      </c>
      <c r="E101" s="5">
        <v>23814</v>
      </c>
      <c r="F101" s="4"/>
      <c r="G101" s="5">
        <v>38270</v>
      </c>
      <c r="H101" s="4">
        <f t="shared" si="2"/>
        <v>2004</v>
      </c>
      <c r="I101" s="6">
        <v>21548</v>
      </c>
      <c r="J101" s="4" t="s">
        <v>29</v>
      </c>
      <c r="K101" s="4" t="s">
        <v>38</v>
      </c>
      <c r="L101" s="4" t="s">
        <v>76</v>
      </c>
      <c r="M101" s="7" t="s">
        <v>12</v>
      </c>
    </row>
    <row r="102" spans="1:13" x14ac:dyDescent="0.3">
      <c r="A102" s="4" t="s">
        <v>194</v>
      </c>
      <c r="B102" s="4" t="str" cm="1">
        <f t="array" ref="B102:C102">_xlfn.TEXTSPLIT(A102," ")</f>
        <v>CAMILLE</v>
      </c>
      <c r="C102" s="4" t="str">
        <v>Lucie</v>
      </c>
      <c r="D102" s="4" t="s">
        <v>20</v>
      </c>
      <c r="E102" s="5">
        <v>29059</v>
      </c>
      <c r="F102" s="4"/>
      <c r="G102" s="5">
        <v>43439</v>
      </c>
      <c r="H102" s="4">
        <f t="shared" si="2"/>
        <v>2018</v>
      </c>
      <c r="I102" s="6">
        <v>37095</v>
      </c>
      <c r="J102" s="4" t="s">
        <v>9</v>
      </c>
      <c r="K102" s="4" t="s">
        <v>27</v>
      </c>
      <c r="L102" s="4" t="s">
        <v>11</v>
      </c>
      <c r="M102" s="7" t="s">
        <v>12</v>
      </c>
    </row>
    <row r="103" spans="1:13" x14ac:dyDescent="0.3">
      <c r="A103" s="4" t="s">
        <v>195</v>
      </c>
      <c r="B103" s="4" t="str" cm="1">
        <f t="array" ref="B103:C103">_xlfn.TEXTSPLIT(A103," ")</f>
        <v>VITRY</v>
      </c>
      <c r="C103" s="4" t="str">
        <v>Sébastien</v>
      </c>
      <c r="D103" s="4" t="s">
        <v>294</v>
      </c>
      <c r="E103" s="5">
        <v>31229</v>
      </c>
      <c r="F103" s="4"/>
      <c r="G103" s="5">
        <v>45308</v>
      </c>
      <c r="H103" s="4">
        <f t="shared" si="2"/>
        <v>2024</v>
      </c>
      <c r="I103" s="6">
        <v>42198</v>
      </c>
      <c r="J103" s="4" t="s">
        <v>37</v>
      </c>
      <c r="K103" s="4" t="s">
        <v>33</v>
      </c>
      <c r="L103" s="4" t="s">
        <v>62</v>
      </c>
      <c r="M103" s="7" t="s">
        <v>12</v>
      </c>
    </row>
    <row r="104" spans="1:13" x14ac:dyDescent="0.3">
      <c r="A104" s="4" t="s">
        <v>196</v>
      </c>
      <c r="B104" s="4" t="str" cm="1">
        <f t="array" ref="B104:C104">_xlfn.TEXTSPLIT(A104," ")</f>
        <v>TECHER</v>
      </c>
      <c r="C104" s="4" t="str">
        <v>Nathalie</v>
      </c>
      <c r="D104" s="4" t="s">
        <v>20</v>
      </c>
      <c r="E104" s="5">
        <v>27533</v>
      </c>
      <c r="F104" s="4"/>
      <c r="G104" s="5">
        <v>45582</v>
      </c>
      <c r="H104" s="4">
        <f t="shared" si="2"/>
        <v>2024</v>
      </c>
      <c r="I104" s="6">
        <v>24596</v>
      </c>
      <c r="J104" s="4" t="s">
        <v>52</v>
      </c>
      <c r="K104" s="4" t="s">
        <v>14</v>
      </c>
      <c r="L104" s="4" t="s">
        <v>77</v>
      </c>
      <c r="M104" s="7" t="s">
        <v>19</v>
      </c>
    </row>
    <row r="105" spans="1:13" x14ac:dyDescent="0.3">
      <c r="A105" s="4" t="s">
        <v>197</v>
      </c>
      <c r="B105" s="4" t="str" cm="1">
        <f t="array" ref="B105:C105">_xlfn.TEXTSPLIT(A105," ")</f>
        <v>ROBERT</v>
      </c>
      <c r="C105" s="4" t="str">
        <v>Romain</v>
      </c>
      <c r="D105" s="4" t="s">
        <v>294</v>
      </c>
      <c r="E105" s="5">
        <v>30220</v>
      </c>
      <c r="F105" s="4"/>
      <c r="G105" s="5">
        <v>42387</v>
      </c>
      <c r="H105" s="4">
        <f t="shared" si="2"/>
        <v>2016</v>
      </c>
      <c r="I105" s="6">
        <v>42046</v>
      </c>
      <c r="J105" s="4" t="s">
        <v>32</v>
      </c>
      <c r="K105" s="4" t="s">
        <v>17</v>
      </c>
      <c r="L105" s="4" t="s">
        <v>81</v>
      </c>
      <c r="M105" s="7" t="s">
        <v>12</v>
      </c>
    </row>
    <row r="106" spans="1:13" x14ac:dyDescent="0.3">
      <c r="A106" s="4" t="s">
        <v>198</v>
      </c>
      <c r="B106" s="4" t="str" cm="1">
        <f t="array" ref="B106:C106">_xlfn.TEXTSPLIT(A106," ")</f>
        <v>GRONDIN</v>
      </c>
      <c r="C106" s="4" t="str">
        <v>Nathalie</v>
      </c>
      <c r="D106" s="4" t="s">
        <v>20</v>
      </c>
      <c r="E106" s="5">
        <v>28205</v>
      </c>
      <c r="F106" s="4"/>
      <c r="G106" s="5">
        <v>44434</v>
      </c>
      <c r="H106" s="4">
        <f t="shared" si="2"/>
        <v>2021</v>
      </c>
      <c r="I106" s="6">
        <v>22433</v>
      </c>
      <c r="J106" s="4" t="s">
        <v>29</v>
      </c>
      <c r="K106" s="4" t="s">
        <v>17</v>
      </c>
      <c r="L106" s="4" t="s">
        <v>89</v>
      </c>
      <c r="M106" s="7" t="s">
        <v>12</v>
      </c>
    </row>
    <row r="107" spans="1:13" x14ac:dyDescent="0.3">
      <c r="A107" s="4" t="s">
        <v>199</v>
      </c>
      <c r="B107" s="4" t="str" cm="1">
        <f t="array" ref="B107:C107">_xlfn.TEXTSPLIT(A107," ")</f>
        <v>TIBERE</v>
      </c>
      <c r="C107" s="4" t="str">
        <v>Louis</v>
      </c>
      <c r="D107" s="4" t="s">
        <v>294</v>
      </c>
      <c r="E107" s="5">
        <v>31189</v>
      </c>
      <c r="F107" s="4"/>
      <c r="G107" s="5">
        <v>44989</v>
      </c>
      <c r="H107" s="4">
        <f t="shared" si="2"/>
        <v>2023</v>
      </c>
      <c r="I107" s="6">
        <v>42673</v>
      </c>
      <c r="J107" s="4" t="s">
        <v>16</v>
      </c>
      <c r="K107" s="4" t="s">
        <v>35</v>
      </c>
      <c r="L107" s="4" t="s">
        <v>58</v>
      </c>
      <c r="M107" s="7" t="s">
        <v>19</v>
      </c>
    </row>
    <row r="108" spans="1:13" x14ac:dyDescent="0.3">
      <c r="A108" s="4" t="s">
        <v>200</v>
      </c>
      <c r="B108" s="4" t="str" cm="1">
        <f t="array" ref="B108:C108">_xlfn.TEXTSPLIT(A108," ")</f>
        <v>SORRES</v>
      </c>
      <c r="C108" s="4" t="str">
        <v>Karl</v>
      </c>
      <c r="D108" s="4" t="s">
        <v>294</v>
      </c>
      <c r="E108" s="5">
        <v>36601</v>
      </c>
      <c r="F108" s="4"/>
      <c r="G108" s="5">
        <v>44889</v>
      </c>
      <c r="H108" s="4">
        <f t="shared" si="2"/>
        <v>2022</v>
      </c>
      <c r="I108" s="6">
        <v>43649</v>
      </c>
      <c r="J108" s="4" t="s">
        <v>37</v>
      </c>
      <c r="K108" s="4" t="s">
        <v>24</v>
      </c>
      <c r="L108" s="4" t="s">
        <v>90</v>
      </c>
      <c r="M108" s="7" t="s">
        <v>12</v>
      </c>
    </row>
    <row r="109" spans="1:13" x14ac:dyDescent="0.3">
      <c r="A109" s="4" t="s">
        <v>201</v>
      </c>
      <c r="B109" s="4" t="str" cm="1">
        <f t="array" ref="B109:C109">_xlfn.TEXTSPLIT(A109," ")</f>
        <v>FONTAINE</v>
      </c>
      <c r="C109" s="4" t="str">
        <v>Maxime</v>
      </c>
      <c r="D109" s="4" t="s">
        <v>294</v>
      </c>
      <c r="E109" s="5">
        <v>31744</v>
      </c>
      <c r="F109" s="4"/>
      <c r="G109" s="5">
        <v>39797</v>
      </c>
      <c r="H109" s="4">
        <f t="shared" si="2"/>
        <v>2008</v>
      </c>
      <c r="I109" s="6">
        <v>22238</v>
      </c>
      <c r="J109" s="4" t="s">
        <v>37</v>
      </c>
      <c r="K109" s="4" t="s">
        <v>14</v>
      </c>
      <c r="L109" s="4" t="s">
        <v>39</v>
      </c>
      <c r="M109" s="7" t="s">
        <v>12</v>
      </c>
    </row>
    <row r="110" spans="1:13" x14ac:dyDescent="0.3">
      <c r="A110" s="4" t="s">
        <v>202</v>
      </c>
      <c r="B110" s="4" t="str" cm="1">
        <f t="array" ref="B110:C110">_xlfn.TEXTSPLIT(A110," ")</f>
        <v>GRONDIN</v>
      </c>
      <c r="C110" s="4" t="str">
        <v>Laure</v>
      </c>
      <c r="D110" s="4" t="s">
        <v>20</v>
      </c>
      <c r="E110" s="5">
        <v>30491</v>
      </c>
      <c r="F110" s="4"/>
      <c r="G110" s="5">
        <v>39733</v>
      </c>
      <c r="H110" s="4">
        <f t="shared" si="2"/>
        <v>2008</v>
      </c>
      <c r="I110" s="6">
        <v>29715</v>
      </c>
      <c r="J110" s="4" t="s">
        <v>52</v>
      </c>
      <c r="K110" s="4" t="s">
        <v>35</v>
      </c>
      <c r="L110" s="4" t="s">
        <v>65</v>
      </c>
      <c r="M110" s="7" t="s">
        <v>12</v>
      </c>
    </row>
    <row r="111" spans="1:13" x14ac:dyDescent="0.3">
      <c r="A111" s="4" t="s">
        <v>203</v>
      </c>
      <c r="B111" s="4" t="str" cm="1">
        <f t="array" ref="B111:C111">_xlfn.TEXTSPLIT(A111," ")</f>
        <v>BANGUI</v>
      </c>
      <c r="C111" s="4" t="str">
        <v>Nathan</v>
      </c>
      <c r="D111" s="4" t="s">
        <v>294</v>
      </c>
      <c r="E111" s="5">
        <v>33993</v>
      </c>
      <c r="F111" s="4"/>
      <c r="G111" s="5">
        <v>44762</v>
      </c>
      <c r="H111" s="4">
        <f t="shared" si="2"/>
        <v>2022</v>
      </c>
      <c r="I111" s="6">
        <v>39375</v>
      </c>
      <c r="J111" s="4" t="s">
        <v>52</v>
      </c>
      <c r="K111" s="4" t="s">
        <v>38</v>
      </c>
      <c r="L111" s="4" t="s">
        <v>83</v>
      </c>
      <c r="M111" s="7" t="s">
        <v>12</v>
      </c>
    </row>
    <row r="112" spans="1:13" x14ac:dyDescent="0.3">
      <c r="A112" s="4" t="s">
        <v>204</v>
      </c>
      <c r="B112" s="4" t="str" cm="1">
        <f t="array" ref="B112:C112">_xlfn.TEXTSPLIT(A112," ")</f>
        <v>VIDOT</v>
      </c>
      <c r="C112" s="4" t="str">
        <v>Thierry</v>
      </c>
      <c r="D112" s="4" t="s">
        <v>294</v>
      </c>
      <c r="E112" s="5">
        <v>28209</v>
      </c>
      <c r="F112" s="4"/>
      <c r="G112" s="5">
        <v>41471</v>
      </c>
      <c r="H112" s="4">
        <f t="shared" si="2"/>
        <v>2013</v>
      </c>
      <c r="I112" s="6">
        <v>38155</v>
      </c>
      <c r="J112" s="4" t="s">
        <v>73</v>
      </c>
      <c r="K112" s="4" t="s">
        <v>24</v>
      </c>
      <c r="L112" s="4" t="s">
        <v>74</v>
      </c>
      <c r="M112" s="7" t="s">
        <v>12</v>
      </c>
    </row>
    <row r="113" spans="1:13" x14ac:dyDescent="0.3">
      <c r="A113" s="4" t="s">
        <v>205</v>
      </c>
      <c r="B113" s="4" t="str" cm="1">
        <f t="array" ref="B113:C113">_xlfn.TEXTSPLIT(A113," ")</f>
        <v>QUIRIN</v>
      </c>
      <c r="C113" s="4" t="str">
        <v>Patricia</v>
      </c>
      <c r="D113" s="4" t="s">
        <v>20</v>
      </c>
      <c r="E113" s="5">
        <v>30382</v>
      </c>
      <c r="F113" s="4"/>
      <c r="G113" s="5">
        <v>42664</v>
      </c>
      <c r="H113" s="4">
        <f t="shared" si="2"/>
        <v>2016</v>
      </c>
      <c r="I113" s="6">
        <v>20962</v>
      </c>
      <c r="J113" s="4" t="s">
        <v>52</v>
      </c>
      <c r="K113" s="4" t="s">
        <v>33</v>
      </c>
      <c r="L113" s="4" t="s">
        <v>53</v>
      </c>
      <c r="M113" s="7" t="s">
        <v>12</v>
      </c>
    </row>
    <row r="114" spans="1:13" x14ac:dyDescent="0.3">
      <c r="A114" s="4" t="s">
        <v>206</v>
      </c>
      <c r="B114" s="4" t="str" cm="1">
        <f t="array" ref="B114:C114">_xlfn.TEXTSPLIT(A114," ")</f>
        <v>HUBERT</v>
      </c>
      <c r="C114" s="4" t="str">
        <v>Patricia</v>
      </c>
      <c r="D114" s="4" t="s">
        <v>20</v>
      </c>
      <c r="E114" s="5">
        <v>28007</v>
      </c>
      <c r="F114" s="4"/>
      <c r="G114" s="5">
        <v>45435</v>
      </c>
      <c r="H114" s="4">
        <f t="shared" si="2"/>
        <v>2024</v>
      </c>
      <c r="I114" s="6">
        <v>49258</v>
      </c>
      <c r="J114" s="4" t="s">
        <v>40</v>
      </c>
      <c r="K114" s="4" t="s">
        <v>33</v>
      </c>
      <c r="L114" s="4" t="s">
        <v>87</v>
      </c>
      <c r="M114" s="7" t="s">
        <v>19</v>
      </c>
    </row>
    <row r="115" spans="1:13" x14ac:dyDescent="0.3">
      <c r="A115" s="4" t="s">
        <v>207</v>
      </c>
      <c r="B115" s="4" t="str" cm="1">
        <f t="array" ref="B115:C115">_xlfn.TEXTSPLIT(A115," ")</f>
        <v>FONTAINE</v>
      </c>
      <c r="C115" s="4" t="str">
        <v>Joël</v>
      </c>
      <c r="D115" s="4" t="s">
        <v>294</v>
      </c>
      <c r="E115" s="5">
        <v>37453</v>
      </c>
      <c r="F115" s="4"/>
      <c r="G115" s="5">
        <v>45473</v>
      </c>
      <c r="H115" s="4">
        <f t="shared" si="2"/>
        <v>2024</v>
      </c>
      <c r="I115" s="6">
        <v>37156</v>
      </c>
      <c r="J115" s="4" t="s">
        <v>52</v>
      </c>
      <c r="K115" s="4" t="s">
        <v>38</v>
      </c>
      <c r="L115" s="4" t="s">
        <v>79</v>
      </c>
      <c r="M115" s="7" t="s">
        <v>54</v>
      </c>
    </row>
    <row r="116" spans="1:13" x14ac:dyDescent="0.3">
      <c r="A116" s="4" t="s">
        <v>208</v>
      </c>
      <c r="B116" s="4" t="str" cm="1">
        <f t="array" ref="B116:C116">_xlfn.TEXTSPLIT(A116," ")</f>
        <v>LAURET</v>
      </c>
      <c r="C116" s="4" t="str">
        <v>Louis</v>
      </c>
      <c r="D116" s="4" t="s">
        <v>294</v>
      </c>
      <c r="E116" s="5">
        <v>26825</v>
      </c>
      <c r="F116" s="4"/>
      <c r="G116" s="5">
        <v>42609</v>
      </c>
      <c r="H116" s="4">
        <f t="shared" si="2"/>
        <v>2016</v>
      </c>
      <c r="I116" s="6">
        <v>38209</v>
      </c>
      <c r="J116" s="4" t="s">
        <v>37</v>
      </c>
      <c r="K116" s="4" t="s">
        <v>35</v>
      </c>
      <c r="L116" s="4" t="s">
        <v>39</v>
      </c>
      <c r="M116" s="7" t="s">
        <v>12</v>
      </c>
    </row>
    <row r="117" spans="1:13" x14ac:dyDescent="0.3">
      <c r="A117" s="4" t="s">
        <v>209</v>
      </c>
      <c r="B117" s="4" t="str" cm="1">
        <f t="array" ref="B117:C117">_xlfn.TEXTSPLIT(A117," ")</f>
        <v>HUBERT</v>
      </c>
      <c r="C117" s="4" t="str">
        <v>Céline</v>
      </c>
      <c r="D117" s="4" t="s">
        <v>20</v>
      </c>
      <c r="E117" s="5">
        <v>28201</v>
      </c>
      <c r="F117" s="4"/>
      <c r="G117" s="5">
        <v>41726</v>
      </c>
      <c r="H117" s="4">
        <f t="shared" si="2"/>
        <v>2014</v>
      </c>
      <c r="I117" s="6">
        <v>39805</v>
      </c>
      <c r="J117" s="4" t="s">
        <v>52</v>
      </c>
      <c r="K117" s="4" t="s">
        <v>45</v>
      </c>
      <c r="L117" s="4" t="s">
        <v>77</v>
      </c>
      <c r="M117" s="7" t="s">
        <v>12</v>
      </c>
    </row>
    <row r="118" spans="1:13" x14ac:dyDescent="0.3">
      <c r="A118" s="4" t="s">
        <v>210</v>
      </c>
      <c r="B118" s="4" t="str" cm="1">
        <f t="array" ref="B118:C118">_xlfn.TEXTSPLIT(A118," ")</f>
        <v>DIJOUX</v>
      </c>
      <c r="C118" s="4" t="str">
        <v>Laure</v>
      </c>
      <c r="D118" s="4" t="s">
        <v>20</v>
      </c>
      <c r="E118" s="5">
        <v>35924</v>
      </c>
      <c r="F118" s="4"/>
      <c r="G118" s="5">
        <v>45312</v>
      </c>
      <c r="H118" s="4">
        <f t="shared" si="2"/>
        <v>2024</v>
      </c>
      <c r="I118" s="6">
        <v>40257</v>
      </c>
      <c r="J118" s="4" t="s">
        <v>9</v>
      </c>
      <c r="K118" s="4" t="s">
        <v>35</v>
      </c>
      <c r="L118" s="4" t="s">
        <v>67</v>
      </c>
      <c r="M118" s="7" t="s">
        <v>54</v>
      </c>
    </row>
    <row r="119" spans="1:13" x14ac:dyDescent="0.3">
      <c r="A119" s="4" t="s">
        <v>211</v>
      </c>
      <c r="B119" s="4" t="str" cm="1">
        <f t="array" ref="B119:C119">_xlfn.TEXTSPLIT(A119," ")</f>
        <v>DIJOUX</v>
      </c>
      <c r="C119" s="4" t="str">
        <v>Sophie</v>
      </c>
      <c r="D119" s="4" t="s">
        <v>20</v>
      </c>
      <c r="E119" s="5">
        <v>27643</v>
      </c>
      <c r="F119" s="4"/>
      <c r="G119" s="5">
        <v>39402</v>
      </c>
      <c r="H119" s="4">
        <f t="shared" si="2"/>
        <v>2007</v>
      </c>
      <c r="I119" s="6">
        <v>34296</v>
      </c>
      <c r="J119" s="4" t="s">
        <v>73</v>
      </c>
      <c r="K119" s="4" t="s">
        <v>24</v>
      </c>
      <c r="L119" s="4" t="s">
        <v>75</v>
      </c>
      <c r="M119" s="7" t="s">
        <v>12</v>
      </c>
    </row>
    <row r="120" spans="1:13" x14ac:dyDescent="0.3">
      <c r="A120" s="4" t="s">
        <v>212</v>
      </c>
      <c r="B120" s="4" t="str" cm="1">
        <f t="array" ref="B120:C120">_xlfn.TEXTSPLIT(A120," ")</f>
        <v>ROBERT</v>
      </c>
      <c r="C120" s="4" t="str">
        <v>Gaëlle</v>
      </c>
      <c r="D120" s="4" t="s">
        <v>20</v>
      </c>
      <c r="E120" s="5">
        <v>32413</v>
      </c>
      <c r="F120" s="4"/>
      <c r="G120" s="5">
        <v>44626</v>
      </c>
      <c r="H120" s="4">
        <f t="shared" si="2"/>
        <v>2022</v>
      </c>
      <c r="I120" s="6">
        <v>30971</v>
      </c>
      <c r="J120" s="4" t="s">
        <v>40</v>
      </c>
      <c r="K120" s="4" t="s">
        <v>27</v>
      </c>
      <c r="L120" s="4" t="s">
        <v>91</v>
      </c>
      <c r="M120" s="7" t="s">
        <v>12</v>
      </c>
    </row>
    <row r="121" spans="1:13" x14ac:dyDescent="0.3">
      <c r="A121" s="4" t="s">
        <v>213</v>
      </c>
      <c r="B121" s="4" t="str" cm="1">
        <f t="array" ref="B121:C121">_xlfn.TEXTSPLIT(A121," ")</f>
        <v>PAYET</v>
      </c>
      <c r="C121" s="4" t="str">
        <v>Stéphanie</v>
      </c>
      <c r="D121" s="4" t="s">
        <v>20</v>
      </c>
      <c r="E121" s="5">
        <v>29748</v>
      </c>
      <c r="F121" s="4"/>
      <c r="G121" s="5">
        <v>44274</v>
      </c>
      <c r="H121" s="4">
        <f t="shared" si="2"/>
        <v>2021</v>
      </c>
      <c r="I121" s="6">
        <v>28166</v>
      </c>
      <c r="J121" s="4" t="s">
        <v>23</v>
      </c>
      <c r="K121" s="4" t="s">
        <v>42</v>
      </c>
      <c r="L121" s="4" t="s">
        <v>25</v>
      </c>
      <c r="M121" s="7" t="s">
        <v>12</v>
      </c>
    </row>
    <row r="122" spans="1:13" x14ac:dyDescent="0.3">
      <c r="A122" s="4" t="s">
        <v>214</v>
      </c>
      <c r="B122" s="4" t="str" cm="1">
        <f t="array" ref="B122:C122">_xlfn.TEXTSPLIT(A122," ")</f>
        <v>BABET</v>
      </c>
      <c r="C122" s="4" t="str">
        <v>Mélanie</v>
      </c>
      <c r="D122" s="4" t="s">
        <v>20</v>
      </c>
      <c r="E122" s="5">
        <v>30984</v>
      </c>
      <c r="F122" s="4"/>
      <c r="G122" s="5">
        <v>43501</v>
      </c>
      <c r="H122" s="4">
        <f t="shared" si="2"/>
        <v>2019</v>
      </c>
      <c r="I122" s="6">
        <v>45363</v>
      </c>
      <c r="J122" s="4" t="s">
        <v>21</v>
      </c>
      <c r="K122" s="4" t="s">
        <v>42</v>
      </c>
      <c r="L122" s="4" t="s">
        <v>22</v>
      </c>
      <c r="M122" s="7" t="s">
        <v>12</v>
      </c>
    </row>
    <row r="123" spans="1:13" x14ac:dyDescent="0.3">
      <c r="A123" s="4" t="s">
        <v>215</v>
      </c>
      <c r="B123" s="4" t="str" cm="1">
        <f t="array" ref="B123:C123">_xlfn.TEXTSPLIT(A123," ")</f>
        <v>UNIA</v>
      </c>
      <c r="C123" s="4" t="str">
        <v>Anaïs</v>
      </c>
      <c r="D123" s="4" t="s">
        <v>20</v>
      </c>
      <c r="E123" s="5">
        <v>27007</v>
      </c>
      <c r="F123" s="4"/>
      <c r="G123" s="5">
        <v>39659</v>
      </c>
      <c r="H123" s="4">
        <f t="shared" si="2"/>
        <v>2008</v>
      </c>
      <c r="I123" s="6">
        <v>32583</v>
      </c>
      <c r="J123" s="4" t="s">
        <v>23</v>
      </c>
      <c r="K123" s="4" t="s">
        <v>27</v>
      </c>
      <c r="L123" s="4" t="s">
        <v>25</v>
      </c>
      <c r="M123" s="7" t="s">
        <v>12</v>
      </c>
    </row>
    <row r="124" spans="1:13" x14ac:dyDescent="0.3">
      <c r="A124" s="4" t="s">
        <v>216</v>
      </c>
      <c r="B124" s="4" t="str" cm="1">
        <f t="array" ref="B124:C124">_xlfn.TEXTSPLIT(A124," ")</f>
        <v>FONTAINE</v>
      </c>
      <c r="C124" s="4" t="str">
        <v>Sarah</v>
      </c>
      <c r="D124" s="4" t="s">
        <v>20</v>
      </c>
      <c r="E124" s="5">
        <v>28864</v>
      </c>
      <c r="F124" s="4"/>
      <c r="G124" s="5">
        <v>43533</v>
      </c>
      <c r="H124" s="4">
        <f t="shared" si="2"/>
        <v>2019</v>
      </c>
      <c r="I124" s="6">
        <v>36756</v>
      </c>
      <c r="J124" s="4" t="s">
        <v>73</v>
      </c>
      <c r="K124" s="4" t="s">
        <v>42</v>
      </c>
      <c r="L124" s="4" t="s">
        <v>92</v>
      </c>
      <c r="M124" s="7" t="s">
        <v>12</v>
      </c>
    </row>
    <row r="125" spans="1:13" x14ac:dyDescent="0.3">
      <c r="A125" s="4" t="s">
        <v>217</v>
      </c>
      <c r="B125" s="4" t="str" cm="1">
        <f t="array" ref="B125:C125">_xlfn.TEXTSPLIT(A125," ")</f>
        <v>RIVIERE</v>
      </c>
      <c r="C125" s="4" t="str">
        <v>Mélanie</v>
      </c>
      <c r="D125" s="4" t="s">
        <v>20</v>
      </c>
      <c r="E125" s="5">
        <v>31928</v>
      </c>
      <c r="F125" s="4"/>
      <c r="G125" s="5">
        <v>43279</v>
      </c>
      <c r="H125" s="4">
        <f t="shared" si="2"/>
        <v>2018</v>
      </c>
      <c r="I125" s="6">
        <v>45690</v>
      </c>
      <c r="J125" s="4" t="s">
        <v>29</v>
      </c>
      <c r="K125" s="4" t="s">
        <v>45</v>
      </c>
      <c r="L125" s="4" t="s">
        <v>89</v>
      </c>
      <c r="M125" s="7" t="s">
        <v>12</v>
      </c>
    </row>
    <row r="126" spans="1:13" x14ac:dyDescent="0.3">
      <c r="A126" s="4" t="s">
        <v>218</v>
      </c>
      <c r="B126" s="4" t="str" cm="1">
        <f t="array" ref="B126:C126">_xlfn.TEXTSPLIT(A126," ")</f>
        <v>RIVIERE</v>
      </c>
      <c r="C126" s="4" t="str">
        <v>Vanessa</v>
      </c>
      <c r="D126" s="4" t="s">
        <v>20</v>
      </c>
      <c r="E126" s="5">
        <v>24184</v>
      </c>
      <c r="F126" s="4"/>
      <c r="G126" s="5">
        <v>37994</v>
      </c>
      <c r="H126" s="4">
        <f t="shared" si="2"/>
        <v>2004</v>
      </c>
      <c r="I126" s="6">
        <v>48807</v>
      </c>
      <c r="J126" s="4" t="s">
        <v>52</v>
      </c>
      <c r="K126" s="4" t="s">
        <v>24</v>
      </c>
      <c r="L126" s="4" t="s">
        <v>53</v>
      </c>
      <c r="M126" s="7" t="s">
        <v>12</v>
      </c>
    </row>
    <row r="127" spans="1:13" x14ac:dyDescent="0.3">
      <c r="A127" s="4" t="s">
        <v>219</v>
      </c>
      <c r="B127" s="4" t="str" cm="1">
        <f t="array" ref="B127:C127">_xlfn.TEXTSPLIT(A127," ")</f>
        <v>PAYET</v>
      </c>
      <c r="C127" s="4" t="str">
        <v>Céline</v>
      </c>
      <c r="D127" s="4" t="s">
        <v>20</v>
      </c>
      <c r="E127" s="5">
        <v>36017</v>
      </c>
      <c r="F127" s="4"/>
      <c r="G127" s="5">
        <v>42864</v>
      </c>
      <c r="H127" s="4">
        <f t="shared" si="2"/>
        <v>2017</v>
      </c>
      <c r="I127" s="6">
        <v>44618</v>
      </c>
      <c r="J127" s="4" t="s">
        <v>9</v>
      </c>
      <c r="K127" s="4" t="s">
        <v>42</v>
      </c>
      <c r="L127" s="4" t="s">
        <v>59</v>
      </c>
      <c r="M127" s="7" t="s">
        <v>12</v>
      </c>
    </row>
    <row r="128" spans="1:13" x14ac:dyDescent="0.3">
      <c r="A128" s="4" t="s">
        <v>112</v>
      </c>
      <c r="B128" s="4" t="str" cm="1">
        <f t="array" ref="B128:C128">_xlfn.TEXTSPLIT(A128," ")</f>
        <v>GRONDIN</v>
      </c>
      <c r="C128" s="4" t="str">
        <v>Fatima</v>
      </c>
      <c r="D128" s="4" t="s">
        <v>20</v>
      </c>
      <c r="E128" s="5">
        <v>28295</v>
      </c>
      <c r="F128" s="4"/>
      <c r="G128" s="5">
        <v>39192</v>
      </c>
      <c r="H128" s="4">
        <f t="shared" si="2"/>
        <v>2007</v>
      </c>
      <c r="I128" s="6">
        <v>27743</v>
      </c>
      <c r="J128" s="4" t="s">
        <v>23</v>
      </c>
      <c r="K128" s="4" t="s">
        <v>10</v>
      </c>
      <c r="L128" s="4" t="s">
        <v>28</v>
      </c>
      <c r="M128" s="7" t="s">
        <v>12</v>
      </c>
    </row>
    <row r="129" spans="1:13" x14ac:dyDescent="0.3">
      <c r="A129" s="4" t="s">
        <v>220</v>
      </c>
      <c r="B129" s="4" t="str" cm="1">
        <f t="array" ref="B129:C129">_xlfn.TEXTSPLIT(A129," ")</f>
        <v>NATIVEL</v>
      </c>
      <c r="C129" s="4" t="str">
        <v>Paul</v>
      </c>
      <c r="D129" s="4" t="s">
        <v>294</v>
      </c>
      <c r="E129" s="5">
        <v>30692</v>
      </c>
      <c r="F129" s="4"/>
      <c r="G129" s="5">
        <v>38414</v>
      </c>
      <c r="H129" s="4">
        <f t="shared" si="2"/>
        <v>2005</v>
      </c>
      <c r="I129" s="6">
        <v>45087</v>
      </c>
      <c r="J129" s="4" t="s">
        <v>52</v>
      </c>
      <c r="K129" s="4" t="s">
        <v>10</v>
      </c>
      <c r="L129" s="4" t="s">
        <v>53</v>
      </c>
      <c r="M129" s="7" t="s">
        <v>12</v>
      </c>
    </row>
    <row r="130" spans="1:13" x14ac:dyDescent="0.3">
      <c r="A130" s="4" t="s">
        <v>221</v>
      </c>
      <c r="B130" s="4" t="str" cm="1">
        <f t="array" ref="B130:C130">_xlfn.TEXTSPLIT(A130," ")</f>
        <v>VIDOT</v>
      </c>
      <c r="C130" s="4" t="str">
        <v>Amandine</v>
      </c>
      <c r="D130" s="4" t="s">
        <v>20</v>
      </c>
      <c r="E130" s="5">
        <v>32603</v>
      </c>
      <c r="F130" s="4"/>
      <c r="G130" s="5">
        <v>44828</v>
      </c>
      <c r="H130" s="4">
        <f t="shared" si="2"/>
        <v>2022</v>
      </c>
      <c r="I130" s="6">
        <v>47139</v>
      </c>
      <c r="J130" s="4" t="s">
        <v>13</v>
      </c>
      <c r="K130" s="4" t="s">
        <v>17</v>
      </c>
      <c r="L130" s="4" t="s">
        <v>93</v>
      </c>
      <c r="M130" s="7" t="s">
        <v>12</v>
      </c>
    </row>
    <row r="131" spans="1:13" x14ac:dyDescent="0.3">
      <c r="A131" s="4" t="s">
        <v>222</v>
      </c>
      <c r="B131" s="4" t="str" cm="1">
        <f t="array" ref="B131:C131">_xlfn.TEXTSPLIT(A131," ")</f>
        <v>ETHEVE</v>
      </c>
      <c r="C131" s="4" t="str">
        <v>Antoine</v>
      </c>
      <c r="D131" s="4" t="s">
        <v>294</v>
      </c>
      <c r="E131" s="5">
        <v>35272</v>
      </c>
      <c r="F131" s="4"/>
      <c r="G131" s="5">
        <v>45127</v>
      </c>
      <c r="H131" s="4">
        <f t="shared" ref="H131:H194" si="3">YEAR(G131)</f>
        <v>2023</v>
      </c>
      <c r="I131" s="6">
        <v>44750</v>
      </c>
      <c r="J131" s="4" t="s">
        <v>48</v>
      </c>
      <c r="K131" s="4" t="s">
        <v>17</v>
      </c>
      <c r="L131" s="4" t="s">
        <v>60</v>
      </c>
      <c r="M131" s="7" t="s">
        <v>12</v>
      </c>
    </row>
    <row r="132" spans="1:13" x14ac:dyDescent="0.3">
      <c r="A132" s="4" t="s">
        <v>223</v>
      </c>
      <c r="B132" s="4" t="str" cm="1">
        <f t="array" ref="B132:C132">_xlfn.TEXTSPLIT(A132," ")</f>
        <v>AGAVE</v>
      </c>
      <c r="C132" s="4" t="str">
        <v>Alexandre</v>
      </c>
      <c r="D132" s="4" t="s">
        <v>294</v>
      </c>
      <c r="E132" s="5">
        <v>31903</v>
      </c>
      <c r="F132" s="4"/>
      <c r="G132" s="5">
        <v>44489</v>
      </c>
      <c r="H132" s="4">
        <f t="shared" si="3"/>
        <v>2021</v>
      </c>
      <c r="I132" s="6">
        <v>24451</v>
      </c>
      <c r="J132" s="4" t="s">
        <v>40</v>
      </c>
      <c r="K132" s="4" t="s">
        <v>33</v>
      </c>
      <c r="L132" s="4" t="s">
        <v>63</v>
      </c>
      <c r="M132" s="7" t="s">
        <v>12</v>
      </c>
    </row>
    <row r="133" spans="1:13" x14ac:dyDescent="0.3">
      <c r="A133" s="4" t="s">
        <v>224</v>
      </c>
      <c r="B133" s="4" t="str" cm="1">
        <f t="array" ref="B133:C133">_xlfn.TEXTSPLIT(A133," ")</f>
        <v>MOUTAMA</v>
      </c>
      <c r="C133" s="4" t="str">
        <v>Rémy</v>
      </c>
      <c r="D133" s="4" t="s">
        <v>294</v>
      </c>
      <c r="E133" s="5">
        <v>31331</v>
      </c>
      <c r="F133" s="4"/>
      <c r="G133" s="5">
        <v>42924</v>
      </c>
      <c r="H133" s="4">
        <f t="shared" si="3"/>
        <v>2017</v>
      </c>
      <c r="I133" s="6">
        <v>32090</v>
      </c>
      <c r="J133" s="4" t="s">
        <v>48</v>
      </c>
      <c r="K133" s="4" t="s">
        <v>17</v>
      </c>
      <c r="L133" s="4" t="s">
        <v>60</v>
      </c>
      <c r="M133" s="7" t="s">
        <v>12</v>
      </c>
    </row>
    <row r="134" spans="1:13" x14ac:dyDescent="0.3">
      <c r="A134" s="4" t="s">
        <v>225</v>
      </c>
      <c r="B134" s="4" t="str" cm="1">
        <f t="array" ref="B134:C134">_xlfn.TEXTSPLIT(A134," ")</f>
        <v>TECHER</v>
      </c>
      <c r="C134" s="4" t="str">
        <v>Sarah</v>
      </c>
      <c r="D134" s="4" t="s">
        <v>20</v>
      </c>
      <c r="E134" s="5">
        <v>36752</v>
      </c>
      <c r="F134" s="4"/>
      <c r="G134" s="5">
        <v>44030</v>
      </c>
      <c r="H134" s="4">
        <f t="shared" si="3"/>
        <v>2020</v>
      </c>
      <c r="I134" s="6">
        <v>27098</v>
      </c>
      <c r="J134" s="4" t="s">
        <v>13</v>
      </c>
      <c r="K134" s="4" t="s">
        <v>24</v>
      </c>
      <c r="L134" s="4" t="s">
        <v>93</v>
      </c>
      <c r="M134" s="7" t="s">
        <v>12</v>
      </c>
    </row>
    <row r="135" spans="1:13" x14ac:dyDescent="0.3">
      <c r="A135" s="4" t="s">
        <v>226</v>
      </c>
      <c r="B135" s="4" t="str" cm="1">
        <f t="array" ref="B135:C135">_xlfn.TEXTSPLIT(A135," ")</f>
        <v>BANGUI</v>
      </c>
      <c r="C135" s="4" t="str">
        <v>Mathieu</v>
      </c>
      <c r="D135" s="4" t="s">
        <v>294</v>
      </c>
      <c r="E135" s="5">
        <v>26480</v>
      </c>
      <c r="F135" s="4"/>
      <c r="G135" s="5">
        <v>42972</v>
      </c>
      <c r="H135" s="4">
        <f t="shared" si="3"/>
        <v>2017</v>
      </c>
      <c r="I135" s="6">
        <v>29387</v>
      </c>
      <c r="J135" s="4" t="s">
        <v>40</v>
      </c>
      <c r="K135" s="4" t="s">
        <v>14</v>
      </c>
      <c r="L135" s="4" t="s">
        <v>87</v>
      </c>
      <c r="M135" s="7" t="s">
        <v>12</v>
      </c>
    </row>
    <row r="136" spans="1:13" x14ac:dyDescent="0.3">
      <c r="A136" s="4" t="s">
        <v>227</v>
      </c>
      <c r="B136" s="4" t="str" cm="1">
        <f t="array" ref="B136:C136">_xlfn.TEXTSPLIT(A136," ")</f>
        <v>ROBERT</v>
      </c>
      <c r="C136" s="4" t="str">
        <v>Frédéric</v>
      </c>
      <c r="D136" s="4" t="s">
        <v>294</v>
      </c>
      <c r="E136" s="5">
        <v>36076</v>
      </c>
      <c r="F136" s="4"/>
      <c r="G136" s="5">
        <v>45176</v>
      </c>
      <c r="H136" s="4">
        <f t="shared" si="3"/>
        <v>2023</v>
      </c>
      <c r="I136" s="6">
        <v>22577</v>
      </c>
      <c r="J136" s="4" t="s">
        <v>21</v>
      </c>
      <c r="K136" s="4" t="s">
        <v>45</v>
      </c>
      <c r="L136" s="4" t="s">
        <v>36</v>
      </c>
      <c r="M136" s="7" t="s">
        <v>12</v>
      </c>
    </row>
    <row r="137" spans="1:13" x14ac:dyDescent="0.3">
      <c r="A137" s="4" t="s">
        <v>228</v>
      </c>
      <c r="B137" s="4" t="str" cm="1">
        <f t="array" ref="B137:C137">_xlfn.TEXTSPLIT(A137," ")</f>
        <v>LALLEMAND</v>
      </c>
      <c r="C137" s="4" t="str">
        <v>Nathalie</v>
      </c>
      <c r="D137" s="4" t="s">
        <v>20</v>
      </c>
      <c r="E137" s="5">
        <v>28037</v>
      </c>
      <c r="F137" s="4"/>
      <c r="G137" s="5">
        <v>41804</v>
      </c>
      <c r="H137" s="4">
        <f t="shared" si="3"/>
        <v>2014</v>
      </c>
      <c r="I137" s="6">
        <v>35448</v>
      </c>
      <c r="J137" s="4" t="s">
        <v>16</v>
      </c>
      <c r="K137" s="4" t="s">
        <v>27</v>
      </c>
      <c r="L137" s="4" t="s">
        <v>86</v>
      </c>
      <c r="M137" s="7" t="s">
        <v>12</v>
      </c>
    </row>
    <row r="138" spans="1:13" x14ac:dyDescent="0.3">
      <c r="A138" s="4" t="s">
        <v>229</v>
      </c>
      <c r="B138" s="4" t="str" cm="1">
        <f t="array" ref="B138:C138">_xlfn.TEXTSPLIT(A138," ")</f>
        <v>ISAUTIER</v>
      </c>
      <c r="C138" s="4" t="str">
        <v>Antoine</v>
      </c>
      <c r="D138" s="4" t="s">
        <v>294</v>
      </c>
      <c r="E138" s="5">
        <v>39264</v>
      </c>
      <c r="F138" s="4"/>
      <c r="G138" s="5">
        <v>45628</v>
      </c>
      <c r="H138" s="4">
        <f t="shared" si="3"/>
        <v>2024</v>
      </c>
      <c r="I138" s="6">
        <v>34196</v>
      </c>
      <c r="J138" s="4" t="s">
        <v>9</v>
      </c>
      <c r="K138" s="4" t="s">
        <v>38</v>
      </c>
      <c r="L138" s="4" t="s">
        <v>59</v>
      </c>
      <c r="M138" s="7" t="s">
        <v>44</v>
      </c>
    </row>
    <row r="139" spans="1:13" x14ac:dyDescent="0.3">
      <c r="A139" s="4" t="s">
        <v>230</v>
      </c>
      <c r="B139" s="4" t="str" cm="1">
        <f t="array" ref="B139:C139">_xlfn.TEXTSPLIT(A139," ")</f>
        <v>VELLIN</v>
      </c>
      <c r="C139" s="4" t="str">
        <v>Guillaume</v>
      </c>
      <c r="D139" s="4" t="s">
        <v>294</v>
      </c>
      <c r="E139" s="5">
        <v>32602</v>
      </c>
      <c r="F139" s="4"/>
      <c r="G139" s="5">
        <v>40655</v>
      </c>
      <c r="H139" s="4">
        <f t="shared" si="3"/>
        <v>2011</v>
      </c>
      <c r="I139" s="6">
        <v>19557</v>
      </c>
      <c r="J139" s="4" t="s">
        <v>40</v>
      </c>
      <c r="K139" s="4" t="s">
        <v>45</v>
      </c>
      <c r="L139" s="4" t="s">
        <v>94</v>
      </c>
      <c r="M139" s="7" t="s">
        <v>12</v>
      </c>
    </row>
    <row r="140" spans="1:13" x14ac:dyDescent="0.3">
      <c r="A140" s="4" t="s">
        <v>231</v>
      </c>
      <c r="B140" s="4" t="str" cm="1">
        <f t="array" ref="B140:C140">_xlfn.TEXTSPLIT(A140," ")</f>
        <v>ROBERT</v>
      </c>
      <c r="C140" s="4" t="str">
        <v>Estelle</v>
      </c>
      <c r="D140" s="4" t="s">
        <v>20</v>
      </c>
      <c r="E140" s="5">
        <v>36369</v>
      </c>
      <c r="F140" s="4"/>
      <c r="G140" s="5">
        <v>43328</v>
      </c>
      <c r="H140" s="4">
        <f t="shared" si="3"/>
        <v>2018</v>
      </c>
      <c r="I140" s="6">
        <v>25205</v>
      </c>
      <c r="J140" s="4" t="s">
        <v>40</v>
      </c>
      <c r="K140" s="4" t="s">
        <v>42</v>
      </c>
      <c r="L140" s="4" t="s">
        <v>41</v>
      </c>
      <c r="M140" s="7" t="s">
        <v>12</v>
      </c>
    </row>
    <row r="141" spans="1:13" x14ac:dyDescent="0.3">
      <c r="A141" s="4" t="s">
        <v>232</v>
      </c>
      <c r="B141" s="4" t="str" cm="1">
        <f t="array" ref="B141:C141">_xlfn.TEXTSPLIT(A141," ")</f>
        <v>FALBERE</v>
      </c>
      <c r="C141" s="4" t="str">
        <v>François</v>
      </c>
      <c r="D141" s="4" t="s">
        <v>294</v>
      </c>
      <c r="E141" s="5">
        <v>33914</v>
      </c>
      <c r="F141" s="4"/>
      <c r="G141" s="5">
        <v>44493</v>
      </c>
      <c r="H141" s="4">
        <f t="shared" si="3"/>
        <v>2021</v>
      </c>
      <c r="I141" s="6">
        <v>21743</v>
      </c>
      <c r="J141" s="4" t="s">
        <v>23</v>
      </c>
      <c r="K141" s="4" t="s">
        <v>10</v>
      </c>
      <c r="L141" s="4" t="s">
        <v>25</v>
      </c>
      <c r="M141" s="7" t="s">
        <v>12</v>
      </c>
    </row>
    <row r="142" spans="1:13" x14ac:dyDescent="0.3">
      <c r="A142" s="4" t="s">
        <v>233</v>
      </c>
      <c r="B142" s="4" t="str" cm="1">
        <f t="array" ref="B142:C142">_xlfn.TEXTSPLIT(A142," ")</f>
        <v>MIRANVILLE</v>
      </c>
      <c r="C142" s="4" t="str">
        <v>Samuel</v>
      </c>
      <c r="D142" s="4" t="s">
        <v>294</v>
      </c>
      <c r="E142" s="5">
        <v>31618</v>
      </c>
      <c r="F142" s="4"/>
      <c r="G142" s="5">
        <v>42319</v>
      </c>
      <c r="H142" s="4">
        <f t="shared" si="3"/>
        <v>2015</v>
      </c>
      <c r="I142" s="6">
        <v>24888</v>
      </c>
      <c r="J142" s="4" t="s">
        <v>73</v>
      </c>
      <c r="K142" s="4" t="s">
        <v>45</v>
      </c>
      <c r="L142" s="4" t="s">
        <v>92</v>
      </c>
      <c r="M142" s="7" t="s">
        <v>12</v>
      </c>
    </row>
    <row r="143" spans="1:13" x14ac:dyDescent="0.3">
      <c r="A143" s="4" t="s">
        <v>234</v>
      </c>
      <c r="B143" s="4" t="str" cm="1">
        <f t="array" ref="B143:C143">_xlfn.TEXTSPLIT(A143," ")</f>
        <v>FALBERE</v>
      </c>
      <c r="C143" s="4" t="str">
        <v>Alice</v>
      </c>
      <c r="D143" s="4" t="s">
        <v>20</v>
      </c>
      <c r="E143" s="5">
        <v>33953</v>
      </c>
      <c r="F143" s="4"/>
      <c r="G143" s="5">
        <v>45464</v>
      </c>
      <c r="H143" s="4">
        <f t="shared" si="3"/>
        <v>2024</v>
      </c>
      <c r="I143" s="6">
        <v>38777</v>
      </c>
      <c r="J143" s="4" t="s">
        <v>37</v>
      </c>
      <c r="K143" s="4" t="s">
        <v>27</v>
      </c>
      <c r="L143" s="4" t="s">
        <v>90</v>
      </c>
      <c r="M143" s="7" t="s">
        <v>12</v>
      </c>
    </row>
    <row r="144" spans="1:13" x14ac:dyDescent="0.3">
      <c r="A144" s="4" t="s">
        <v>235</v>
      </c>
      <c r="B144" s="4" t="str" cm="1">
        <f t="array" ref="B144:C144">_xlfn.TEXTSPLIT(A144," ")</f>
        <v>MOREL</v>
      </c>
      <c r="C144" s="4" t="str">
        <v>Thierry</v>
      </c>
      <c r="D144" s="4" t="s">
        <v>294</v>
      </c>
      <c r="E144" s="5">
        <v>32919</v>
      </c>
      <c r="F144" s="4"/>
      <c r="G144" s="5">
        <v>45518</v>
      </c>
      <c r="H144" s="4">
        <f t="shared" si="3"/>
        <v>2024</v>
      </c>
      <c r="I144" s="6">
        <v>39820</v>
      </c>
      <c r="J144" s="4" t="s">
        <v>37</v>
      </c>
      <c r="K144" s="4" t="s">
        <v>10</v>
      </c>
      <c r="L144" s="4" t="s">
        <v>69</v>
      </c>
      <c r="M144" s="7" t="s">
        <v>71</v>
      </c>
    </row>
    <row r="145" spans="1:13" x14ac:dyDescent="0.3">
      <c r="A145" s="4" t="s">
        <v>236</v>
      </c>
      <c r="B145" s="4" t="str" cm="1">
        <f t="array" ref="B145:C145">_xlfn.TEXTSPLIT(A145," ")</f>
        <v>PAYET</v>
      </c>
      <c r="C145" s="4" t="str">
        <v>Frédéric</v>
      </c>
      <c r="D145" s="4" t="s">
        <v>294</v>
      </c>
      <c r="E145" s="5">
        <v>33774</v>
      </c>
      <c r="F145" s="4"/>
      <c r="G145" s="5">
        <v>44023</v>
      </c>
      <c r="H145" s="4">
        <f t="shared" si="3"/>
        <v>2020</v>
      </c>
      <c r="I145" s="6">
        <v>20700</v>
      </c>
      <c r="J145" s="4" t="s">
        <v>52</v>
      </c>
      <c r="K145" s="4" t="s">
        <v>17</v>
      </c>
      <c r="L145" s="4" t="s">
        <v>79</v>
      </c>
      <c r="M145" s="7" t="s">
        <v>12</v>
      </c>
    </row>
    <row r="146" spans="1:13" x14ac:dyDescent="0.3">
      <c r="A146" s="4" t="s">
        <v>237</v>
      </c>
      <c r="B146" s="4" t="str" cm="1">
        <f t="array" ref="B146:C146">_xlfn.TEXTSPLIT(A146," ")</f>
        <v>GRONDIN</v>
      </c>
      <c r="C146" s="4" t="str">
        <v>Nadège</v>
      </c>
      <c r="D146" s="4" t="s">
        <v>20</v>
      </c>
      <c r="E146" s="5">
        <v>30510</v>
      </c>
      <c r="F146" s="4"/>
      <c r="G146" s="5">
        <v>44683</v>
      </c>
      <c r="H146" s="4">
        <f t="shared" si="3"/>
        <v>2022</v>
      </c>
      <c r="I146" s="6">
        <v>23839</v>
      </c>
      <c r="J146" s="4" t="s">
        <v>32</v>
      </c>
      <c r="K146" s="4" t="s">
        <v>42</v>
      </c>
      <c r="L146" s="4" t="s">
        <v>68</v>
      </c>
      <c r="M146" s="7" t="s">
        <v>12</v>
      </c>
    </row>
    <row r="147" spans="1:13" x14ac:dyDescent="0.3">
      <c r="A147" s="4" t="s">
        <v>238</v>
      </c>
      <c r="B147" s="4" t="str" cm="1">
        <f t="array" ref="B147:C147">_xlfn.TEXTSPLIT(A147," ")</f>
        <v>PAYET</v>
      </c>
      <c r="C147" s="4" t="str">
        <v>Emma</v>
      </c>
      <c r="D147" s="4" t="s">
        <v>20</v>
      </c>
      <c r="E147" s="5">
        <v>37611</v>
      </c>
      <c r="F147" s="4"/>
      <c r="G147" s="5">
        <v>45612</v>
      </c>
      <c r="H147" s="4">
        <f t="shared" si="3"/>
        <v>2024</v>
      </c>
      <c r="I147" s="6">
        <v>32345</v>
      </c>
      <c r="J147" s="4" t="s">
        <v>9</v>
      </c>
      <c r="K147" s="4" t="s">
        <v>35</v>
      </c>
      <c r="L147" s="4" t="s">
        <v>43</v>
      </c>
      <c r="M147" s="7" t="s">
        <v>44</v>
      </c>
    </row>
    <row r="148" spans="1:13" x14ac:dyDescent="0.3">
      <c r="A148" s="4" t="s">
        <v>239</v>
      </c>
      <c r="B148" s="4" t="str" cm="1">
        <f t="array" ref="B148:C148">_xlfn.TEXTSPLIT(A148," ")</f>
        <v>TECHER</v>
      </c>
      <c r="C148" s="4" t="str">
        <v>Léa</v>
      </c>
      <c r="D148" s="4" t="s">
        <v>20</v>
      </c>
      <c r="E148" s="5">
        <v>34709</v>
      </c>
      <c r="F148" s="4"/>
      <c r="G148" s="5">
        <v>45227</v>
      </c>
      <c r="H148" s="4">
        <f t="shared" si="3"/>
        <v>2023</v>
      </c>
      <c r="I148" s="6">
        <v>23762</v>
      </c>
      <c r="J148" s="4" t="s">
        <v>16</v>
      </c>
      <c r="K148" s="4" t="s">
        <v>27</v>
      </c>
      <c r="L148" s="4" t="s">
        <v>26</v>
      </c>
      <c r="M148" s="7" t="s">
        <v>19</v>
      </c>
    </row>
    <row r="149" spans="1:13" x14ac:dyDescent="0.3">
      <c r="A149" s="4" t="s">
        <v>240</v>
      </c>
      <c r="B149" s="4" t="str" cm="1">
        <f t="array" ref="B149:C149">_xlfn.TEXTSPLIT(A149," ")</f>
        <v>CLAIN</v>
      </c>
      <c r="C149" s="4" t="str">
        <v>Gaëlle</v>
      </c>
      <c r="D149" s="4" t="s">
        <v>20</v>
      </c>
      <c r="E149" s="5">
        <v>33081</v>
      </c>
      <c r="F149" s="4"/>
      <c r="G149" s="5">
        <v>43295</v>
      </c>
      <c r="H149" s="4">
        <f t="shared" si="3"/>
        <v>2018</v>
      </c>
      <c r="I149" s="6">
        <v>23794</v>
      </c>
      <c r="J149" s="4" t="s">
        <v>40</v>
      </c>
      <c r="K149" s="4" t="s">
        <v>17</v>
      </c>
      <c r="L149" s="4" t="s">
        <v>41</v>
      </c>
      <c r="M149" s="7" t="s">
        <v>12</v>
      </c>
    </row>
    <row r="150" spans="1:13" x14ac:dyDescent="0.3">
      <c r="A150" s="4" t="s">
        <v>241</v>
      </c>
      <c r="B150" s="4" t="str" cm="1">
        <f t="array" ref="B150:C150">_xlfn.TEXTSPLIT(A150," ")</f>
        <v>OUCENI</v>
      </c>
      <c r="C150" s="4" t="str">
        <v>Marie</v>
      </c>
      <c r="D150" s="4" t="s">
        <v>20</v>
      </c>
      <c r="E150" s="5">
        <v>32046</v>
      </c>
      <c r="F150" s="4"/>
      <c r="G150" s="5">
        <v>45024</v>
      </c>
      <c r="H150" s="4">
        <f t="shared" si="3"/>
        <v>2023</v>
      </c>
      <c r="I150" s="6">
        <v>28103</v>
      </c>
      <c r="J150" s="4" t="s">
        <v>9</v>
      </c>
      <c r="K150" s="4" t="s">
        <v>33</v>
      </c>
      <c r="L150" s="4" t="s">
        <v>67</v>
      </c>
      <c r="M150" s="7" t="s">
        <v>19</v>
      </c>
    </row>
    <row r="151" spans="1:13" x14ac:dyDescent="0.3">
      <c r="A151" s="4" t="s">
        <v>242</v>
      </c>
      <c r="B151" s="4" t="str" cm="1">
        <f t="array" ref="B151:C151">_xlfn.TEXTSPLIT(A151," ")</f>
        <v>QUIRIN</v>
      </c>
      <c r="C151" s="4" t="str">
        <v>Manon</v>
      </c>
      <c r="D151" s="4" t="s">
        <v>20</v>
      </c>
      <c r="E151" s="5">
        <v>35987</v>
      </c>
      <c r="F151" s="4"/>
      <c r="G151" s="5">
        <v>43685</v>
      </c>
      <c r="H151" s="4">
        <f t="shared" si="3"/>
        <v>2019</v>
      </c>
      <c r="I151" s="6">
        <v>49834</v>
      </c>
      <c r="J151" s="4" t="s">
        <v>13</v>
      </c>
      <c r="K151" s="4" t="s">
        <v>35</v>
      </c>
      <c r="L151" s="4" t="s">
        <v>15</v>
      </c>
      <c r="M151" s="7" t="s">
        <v>12</v>
      </c>
    </row>
    <row r="152" spans="1:13" x14ac:dyDescent="0.3">
      <c r="A152" s="4" t="s">
        <v>243</v>
      </c>
      <c r="B152" s="4" t="str" cm="1">
        <f t="array" ref="B152:C152">_xlfn.TEXTSPLIT(A152," ")</f>
        <v>CORRE</v>
      </c>
      <c r="C152" s="4" t="str">
        <v>Océane</v>
      </c>
      <c r="D152" s="4" t="s">
        <v>20</v>
      </c>
      <c r="E152" s="5">
        <v>24125</v>
      </c>
      <c r="F152" s="4"/>
      <c r="G152" s="5">
        <v>38819</v>
      </c>
      <c r="H152" s="4">
        <f t="shared" si="3"/>
        <v>2006</v>
      </c>
      <c r="I152" s="6">
        <v>26782</v>
      </c>
      <c r="J152" s="4" t="s">
        <v>40</v>
      </c>
      <c r="K152" s="4" t="s">
        <v>24</v>
      </c>
      <c r="L152" s="4" t="s">
        <v>87</v>
      </c>
      <c r="M152" s="7" t="s">
        <v>12</v>
      </c>
    </row>
    <row r="153" spans="1:13" x14ac:dyDescent="0.3">
      <c r="A153" s="4" t="s">
        <v>244</v>
      </c>
      <c r="B153" s="4" t="str" cm="1">
        <f t="array" ref="B153:C153">_xlfn.TEXTSPLIT(A153," ")</f>
        <v>GRONDIN</v>
      </c>
      <c r="C153" s="4" t="str">
        <v>Alexis</v>
      </c>
      <c r="D153" s="4" t="s">
        <v>294</v>
      </c>
      <c r="E153" s="5">
        <v>27751</v>
      </c>
      <c r="F153" s="4"/>
      <c r="G153" s="5">
        <v>37950</v>
      </c>
      <c r="H153" s="4">
        <f t="shared" si="3"/>
        <v>2003</v>
      </c>
      <c r="I153" s="6">
        <v>40454</v>
      </c>
      <c r="J153" s="4" t="s">
        <v>32</v>
      </c>
      <c r="K153" s="4" t="s">
        <v>27</v>
      </c>
      <c r="L153" s="4" t="s">
        <v>70</v>
      </c>
      <c r="M153" s="7" t="s">
        <v>12</v>
      </c>
    </row>
    <row r="154" spans="1:13" x14ac:dyDescent="0.3">
      <c r="A154" s="4" t="s">
        <v>245</v>
      </c>
      <c r="B154" s="4" t="str" cm="1">
        <f t="array" ref="B154:C154">_xlfn.TEXTSPLIT(A154," ")</f>
        <v>BANGUI</v>
      </c>
      <c r="C154" s="4" t="str">
        <v>Sarah</v>
      </c>
      <c r="D154" s="4" t="s">
        <v>20</v>
      </c>
      <c r="E154" s="5">
        <v>36563</v>
      </c>
      <c r="F154" s="4"/>
      <c r="G154" s="5">
        <v>45553</v>
      </c>
      <c r="H154" s="4">
        <f t="shared" si="3"/>
        <v>2024</v>
      </c>
      <c r="I154" s="6">
        <v>32969</v>
      </c>
      <c r="J154" s="4" t="s">
        <v>48</v>
      </c>
      <c r="K154" s="4" t="s">
        <v>10</v>
      </c>
      <c r="L154" s="4" t="s">
        <v>49</v>
      </c>
      <c r="M154" s="7" t="s">
        <v>44</v>
      </c>
    </row>
    <row r="155" spans="1:13" x14ac:dyDescent="0.3">
      <c r="A155" s="4" t="s">
        <v>246</v>
      </c>
      <c r="B155" s="4" t="str" cm="1">
        <f t="array" ref="B155:C155">_xlfn.TEXTSPLIT(A155," ")</f>
        <v>TIBERE</v>
      </c>
      <c r="C155" s="4" t="str">
        <v>Sandrine</v>
      </c>
      <c r="D155" s="4" t="s">
        <v>20</v>
      </c>
      <c r="E155" s="5">
        <v>34991</v>
      </c>
      <c r="F155" s="4"/>
      <c r="G155" s="5">
        <v>43047</v>
      </c>
      <c r="H155" s="4">
        <f t="shared" si="3"/>
        <v>2017</v>
      </c>
      <c r="I155" s="6">
        <v>42506</v>
      </c>
      <c r="J155" s="4" t="s">
        <v>21</v>
      </c>
      <c r="K155" s="4" t="s">
        <v>42</v>
      </c>
      <c r="L155" s="4" t="s">
        <v>72</v>
      </c>
      <c r="M155" s="7" t="s">
        <v>12</v>
      </c>
    </row>
    <row r="156" spans="1:13" x14ac:dyDescent="0.3">
      <c r="A156" s="4" t="s">
        <v>247</v>
      </c>
      <c r="B156" s="4" t="str" cm="1">
        <f t="array" ref="B156:C156">_xlfn.TEXTSPLIT(A156," ")</f>
        <v>NATIVEL</v>
      </c>
      <c r="C156" s="4" t="str">
        <v>Claire</v>
      </c>
      <c r="D156" s="4" t="s">
        <v>20</v>
      </c>
      <c r="E156" s="5">
        <v>36666</v>
      </c>
      <c r="F156" s="4"/>
      <c r="G156" s="5">
        <v>45465</v>
      </c>
      <c r="H156" s="4">
        <f t="shared" si="3"/>
        <v>2024</v>
      </c>
      <c r="I156" s="6">
        <v>18235</v>
      </c>
      <c r="J156" s="4" t="s">
        <v>9</v>
      </c>
      <c r="K156" s="4" t="s">
        <v>17</v>
      </c>
      <c r="L156" s="4" t="s">
        <v>11</v>
      </c>
      <c r="M156" s="7" t="s">
        <v>19</v>
      </c>
    </row>
    <row r="157" spans="1:13" x14ac:dyDescent="0.3">
      <c r="A157" s="4" t="s">
        <v>248</v>
      </c>
      <c r="B157" s="4" t="str" cm="1">
        <f t="array" ref="B157:C157">_xlfn.TEXTSPLIT(A157," ")</f>
        <v>CAROUPIN</v>
      </c>
      <c r="C157" s="4" t="str">
        <v>Fatima</v>
      </c>
      <c r="D157" s="4" t="s">
        <v>20</v>
      </c>
      <c r="E157" s="5">
        <v>35046</v>
      </c>
      <c r="F157" s="4"/>
      <c r="G157" s="5">
        <v>44109</v>
      </c>
      <c r="H157" s="4">
        <f t="shared" si="3"/>
        <v>2020</v>
      </c>
      <c r="I157" s="6">
        <v>20434</v>
      </c>
      <c r="J157" s="4" t="s">
        <v>48</v>
      </c>
      <c r="K157" s="4" t="s">
        <v>27</v>
      </c>
      <c r="L157" s="4" t="s">
        <v>60</v>
      </c>
      <c r="M157" s="7" t="s">
        <v>12</v>
      </c>
    </row>
    <row r="158" spans="1:13" x14ac:dyDescent="0.3">
      <c r="A158" s="4" t="s">
        <v>249</v>
      </c>
      <c r="B158" s="4" t="str" cm="1">
        <f t="array" ref="B158:C158">_xlfn.TEXTSPLIT(A158," ")</f>
        <v>VELLIN</v>
      </c>
      <c r="C158" s="4" t="str">
        <v>Alice</v>
      </c>
      <c r="D158" s="4" t="s">
        <v>20</v>
      </c>
      <c r="E158" s="5">
        <v>29566</v>
      </c>
      <c r="F158" s="4"/>
      <c r="G158" s="5">
        <v>43713</v>
      </c>
      <c r="H158" s="4">
        <f t="shared" si="3"/>
        <v>2019</v>
      </c>
      <c r="I158" s="6">
        <v>43133</v>
      </c>
      <c r="J158" s="4" t="s">
        <v>40</v>
      </c>
      <c r="K158" s="4" t="s">
        <v>17</v>
      </c>
      <c r="L158" s="4" t="s">
        <v>87</v>
      </c>
      <c r="M158" s="7" t="s">
        <v>12</v>
      </c>
    </row>
    <row r="159" spans="1:13" x14ac:dyDescent="0.3">
      <c r="A159" s="4" t="s">
        <v>250</v>
      </c>
      <c r="B159" s="4" t="str" cm="1">
        <f t="array" ref="B159:C159">_xlfn.TEXTSPLIT(A159," ")</f>
        <v>CAMILLE</v>
      </c>
      <c r="C159" s="4" t="str">
        <v>Raphaël</v>
      </c>
      <c r="D159" s="4" t="s">
        <v>294</v>
      </c>
      <c r="E159" s="5">
        <v>29800</v>
      </c>
      <c r="F159" s="4"/>
      <c r="G159" s="5">
        <v>44092</v>
      </c>
      <c r="H159" s="4">
        <f t="shared" si="3"/>
        <v>2020</v>
      </c>
      <c r="I159" s="6">
        <v>28220</v>
      </c>
      <c r="J159" s="4" t="s">
        <v>48</v>
      </c>
      <c r="K159" s="4" t="s">
        <v>38</v>
      </c>
      <c r="L159" s="4" t="s">
        <v>51</v>
      </c>
      <c r="M159" s="7" t="s">
        <v>12</v>
      </c>
    </row>
    <row r="160" spans="1:13" x14ac:dyDescent="0.3">
      <c r="A160" s="4" t="s">
        <v>251</v>
      </c>
      <c r="B160" s="4" t="str" cm="1">
        <f t="array" ref="B160:C160">_xlfn.TEXTSPLIT(A160," ")</f>
        <v>HOAREAU</v>
      </c>
      <c r="C160" s="4" t="str">
        <v>Paul</v>
      </c>
      <c r="D160" s="4" t="s">
        <v>294</v>
      </c>
      <c r="E160" s="5">
        <v>35340</v>
      </c>
      <c r="F160" s="4"/>
      <c r="G160" s="5">
        <v>44574</v>
      </c>
      <c r="H160" s="4">
        <f t="shared" si="3"/>
        <v>2022</v>
      </c>
      <c r="I160" s="6">
        <v>35432</v>
      </c>
      <c r="J160" s="4" t="s">
        <v>52</v>
      </c>
      <c r="K160" s="4" t="s">
        <v>14</v>
      </c>
      <c r="L160" s="4" t="s">
        <v>83</v>
      </c>
      <c r="M160" s="7" t="s">
        <v>12</v>
      </c>
    </row>
    <row r="161" spans="1:13" x14ac:dyDescent="0.3">
      <c r="A161" s="4" t="s">
        <v>252</v>
      </c>
      <c r="B161" s="4" t="str" cm="1">
        <f t="array" ref="B161:C161">_xlfn.TEXTSPLIT(A161," ")</f>
        <v>MAILLOT</v>
      </c>
      <c r="C161" s="4" t="str">
        <v>Céline</v>
      </c>
      <c r="D161" s="4" t="s">
        <v>20</v>
      </c>
      <c r="E161" s="5">
        <v>39326</v>
      </c>
      <c r="F161" s="4"/>
      <c r="G161" s="5">
        <v>45628</v>
      </c>
      <c r="H161" s="4">
        <f t="shared" si="3"/>
        <v>2024</v>
      </c>
      <c r="I161" s="6">
        <v>35867</v>
      </c>
      <c r="J161" s="4" t="s">
        <v>29</v>
      </c>
      <c r="K161" s="4" t="s">
        <v>42</v>
      </c>
      <c r="L161" s="4" t="s">
        <v>47</v>
      </c>
      <c r="M161" s="7" t="s">
        <v>54</v>
      </c>
    </row>
    <row r="162" spans="1:13" x14ac:dyDescent="0.3">
      <c r="A162" s="4" t="s">
        <v>253</v>
      </c>
      <c r="B162" s="4" t="str" cm="1">
        <f t="array" ref="B162:C162">_xlfn.TEXTSPLIT(A162," ")</f>
        <v>MOUTAMA</v>
      </c>
      <c r="C162" s="4" t="str">
        <v>Maxime</v>
      </c>
      <c r="D162" s="4" t="s">
        <v>294</v>
      </c>
      <c r="E162" s="5">
        <v>35871</v>
      </c>
      <c r="F162" s="4"/>
      <c r="G162" s="5">
        <v>43285</v>
      </c>
      <c r="H162" s="4">
        <f t="shared" si="3"/>
        <v>2018</v>
      </c>
      <c r="I162" s="6">
        <v>21059</v>
      </c>
      <c r="J162" s="4" t="s">
        <v>40</v>
      </c>
      <c r="K162" s="4" t="s">
        <v>38</v>
      </c>
      <c r="L162" s="4" t="s">
        <v>63</v>
      </c>
      <c r="M162" s="7" t="s">
        <v>12</v>
      </c>
    </row>
    <row r="163" spans="1:13" x14ac:dyDescent="0.3">
      <c r="A163" s="4" t="s">
        <v>254</v>
      </c>
      <c r="B163" s="4" t="str" cm="1">
        <f t="array" ref="B163:C163">_xlfn.TEXTSPLIT(A163," ")</f>
        <v>BANGUI</v>
      </c>
      <c r="C163" s="4" t="str">
        <v>Hélène</v>
      </c>
      <c r="D163" s="4" t="s">
        <v>20</v>
      </c>
      <c r="E163" s="5">
        <v>34396</v>
      </c>
      <c r="F163" s="4"/>
      <c r="G163" s="5">
        <v>45101</v>
      </c>
      <c r="H163" s="4">
        <f t="shared" si="3"/>
        <v>2023</v>
      </c>
      <c r="I163" s="6">
        <v>20532</v>
      </c>
      <c r="J163" s="4" t="s">
        <v>40</v>
      </c>
      <c r="K163" s="4" t="s">
        <v>33</v>
      </c>
      <c r="L163" s="4" t="s">
        <v>91</v>
      </c>
      <c r="M163" s="7" t="s">
        <v>19</v>
      </c>
    </row>
    <row r="164" spans="1:13" x14ac:dyDescent="0.3">
      <c r="A164" s="4" t="s">
        <v>255</v>
      </c>
      <c r="B164" s="4" t="str" cm="1">
        <f t="array" ref="B164:C164">_xlfn.TEXTSPLIT(A164," ")</f>
        <v>ELMA</v>
      </c>
      <c r="C164" s="4" t="str">
        <v>Karine</v>
      </c>
      <c r="D164" s="4" t="s">
        <v>20</v>
      </c>
      <c r="E164" s="5">
        <v>34449</v>
      </c>
      <c r="F164" s="4"/>
      <c r="G164" s="5">
        <v>42868</v>
      </c>
      <c r="H164" s="4">
        <f t="shared" si="3"/>
        <v>2017</v>
      </c>
      <c r="I164" s="6">
        <v>21258</v>
      </c>
      <c r="J164" s="4" t="s">
        <v>13</v>
      </c>
      <c r="K164" s="4" t="s">
        <v>38</v>
      </c>
      <c r="L164" s="4" t="s">
        <v>88</v>
      </c>
      <c r="M164" s="7" t="s">
        <v>12</v>
      </c>
    </row>
    <row r="165" spans="1:13" x14ac:dyDescent="0.3">
      <c r="A165" s="4" t="s">
        <v>256</v>
      </c>
      <c r="B165" s="4" t="str" cm="1">
        <f t="array" ref="B165:C165">_xlfn.TEXTSPLIT(A165," ")</f>
        <v>CAROUPIN</v>
      </c>
      <c r="C165" s="4" t="str">
        <v>Camille</v>
      </c>
      <c r="D165" s="4" t="s">
        <v>20</v>
      </c>
      <c r="E165" s="5">
        <v>32607</v>
      </c>
      <c r="F165" s="4"/>
      <c r="G165" s="5">
        <v>44097</v>
      </c>
      <c r="H165" s="4">
        <f t="shared" si="3"/>
        <v>2020</v>
      </c>
      <c r="I165" s="6">
        <v>32245</v>
      </c>
      <c r="J165" s="4" t="s">
        <v>40</v>
      </c>
      <c r="K165" s="4" t="s">
        <v>42</v>
      </c>
      <c r="L165" s="4" t="s">
        <v>94</v>
      </c>
      <c r="M165" s="7" t="s">
        <v>12</v>
      </c>
    </row>
    <row r="166" spans="1:13" x14ac:dyDescent="0.3">
      <c r="A166" s="4" t="s">
        <v>257</v>
      </c>
      <c r="B166" s="4" t="str" cm="1">
        <f t="array" ref="B166:C166">_xlfn.TEXTSPLIT(A166," ")</f>
        <v>ETHEVE</v>
      </c>
      <c r="C166" s="4" t="str">
        <v>Michel</v>
      </c>
      <c r="D166" s="4" t="s">
        <v>294</v>
      </c>
      <c r="E166" s="5">
        <v>32404</v>
      </c>
      <c r="F166" s="4"/>
      <c r="G166" s="5">
        <v>41377</v>
      </c>
      <c r="H166" s="4">
        <f t="shared" si="3"/>
        <v>2013</v>
      </c>
      <c r="I166" s="6">
        <v>42070</v>
      </c>
      <c r="J166" s="4" t="s">
        <v>29</v>
      </c>
      <c r="K166" s="4" t="s">
        <v>14</v>
      </c>
      <c r="L166" s="4" t="s">
        <v>47</v>
      </c>
      <c r="M166" s="7" t="s">
        <v>12</v>
      </c>
    </row>
    <row r="167" spans="1:13" x14ac:dyDescent="0.3">
      <c r="A167" s="4" t="s">
        <v>258</v>
      </c>
      <c r="B167" s="4" t="str" cm="1">
        <f t="array" ref="B167:C167">_xlfn.TEXTSPLIT(A167," ")</f>
        <v>SORRES</v>
      </c>
      <c r="C167" s="4" t="str">
        <v>Paul</v>
      </c>
      <c r="D167" s="4" t="s">
        <v>294</v>
      </c>
      <c r="E167" s="5">
        <v>33125</v>
      </c>
      <c r="F167" s="4"/>
      <c r="G167" s="5">
        <v>45156</v>
      </c>
      <c r="H167" s="4">
        <f t="shared" si="3"/>
        <v>2023</v>
      </c>
      <c r="I167" s="6">
        <v>23119</v>
      </c>
      <c r="J167" s="4" t="s">
        <v>21</v>
      </c>
      <c r="K167" s="4" t="s">
        <v>33</v>
      </c>
      <c r="L167" s="4" t="s">
        <v>66</v>
      </c>
      <c r="M167" s="7" t="s">
        <v>12</v>
      </c>
    </row>
    <row r="168" spans="1:13" x14ac:dyDescent="0.3">
      <c r="A168" s="4" t="s">
        <v>179</v>
      </c>
      <c r="B168" s="4" t="str" cm="1">
        <f t="array" ref="B168:C168">_xlfn.TEXTSPLIT(A168," ")</f>
        <v>VITRY</v>
      </c>
      <c r="C168" s="4" t="str">
        <v>Karl</v>
      </c>
      <c r="D168" s="4" t="s">
        <v>294</v>
      </c>
      <c r="E168" s="5">
        <v>27668</v>
      </c>
      <c r="F168" s="4"/>
      <c r="G168" s="5">
        <v>40126</v>
      </c>
      <c r="H168" s="4">
        <f t="shared" si="3"/>
        <v>2009</v>
      </c>
      <c r="I168" s="6">
        <v>28592</v>
      </c>
      <c r="J168" s="4" t="s">
        <v>13</v>
      </c>
      <c r="K168" s="4" t="s">
        <v>27</v>
      </c>
      <c r="L168" s="4" t="s">
        <v>57</v>
      </c>
      <c r="M168" s="7" t="s">
        <v>12</v>
      </c>
    </row>
    <row r="169" spans="1:13" x14ac:dyDescent="0.3">
      <c r="A169" s="4" t="s">
        <v>259</v>
      </c>
      <c r="B169" s="4" t="str" cm="1">
        <f t="array" ref="B169:C169">_xlfn.TEXTSPLIT(A169," ")</f>
        <v>QUIRIN</v>
      </c>
      <c r="C169" s="4" t="str">
        <v>Valérie</v>
      </c>
      <c r="D169" s="4" t="s">
        <v>20</v>
      </c>
      <c r="E169" s="5">
        <v>33944</v>
      </c>
      <c r="F169" s="4"/>
      <c r="G169" s="5">
        <v>42707</v>
      </c>
      <c r="H169" s="4">
        <f t="shared" si="3"/>
        <v>2016</v>
      </c>
      <c r="I169" s="6">
        <v>25656</v>
      </c>
      <c r="J169" s="4" t="s">
        <v>32</v>
      </c>
      <c r="K169" s="4" t="s">
        <v>42</v>
      </c>
      <c r="L169" s="4" t="s">
        <v>81</v>
      </c>
      <c r="M169" s="7" t="s">
        <v>12</v>
      </c>
    </row>
    <row r="170" spans="1:13" x14ac:dyDescent="0.3">
      <c r="A170" s="4" t="s">
        <v>260</v>
      </c>
      <c r="B170" s="4" t="str" cm="1">
        <f t="array" ref="B170:C170">_xlfn.TEXTSPLIT(A170," ")</f>
        <v>FONTAINE</v>
      </c>
      <c r="C170" s="4" t="str">
        <v>Stéphanie</v>
      </c>
      <c r="D170" s="4" t="s">
        <v>20</v>
      </c>
      <c r="E170" s="5">
        <v>28460</v>
      </c>
      <c r="F170" s="4"/>
      <c r="G170" s="5">
        <v>43638</v>
      </c>
      <c r="H170" s="4">
        <f t="shared" si="3"/>
        <v>2019</v>
      </c>
      <c r="I170" s="6">
        <v>27797</v>
      </c>
      <c r="J170" s="4" t="s">
        <v>21</v>
      </c>
      <c r="K170" s="4" t="s">
        <v>45</v>
      </c>
      <c r="L170" s="4" t="s">
        <v>72</v>
      </c>
      <c r="M170" s="7" t="s">
        <v>12</v>
      </c>
    </row>
    <row r="171" spans="1:13" x14ac:dyDescent="0.3">
      <c r="A171" s="4" t="s">
        <v>261</v>
      </c>
      <c r="B171" s="4" t="str" cm="1">
        <f t="array" ref="B171:C171">_xlfn.TEXTSPLIT(A171," ")</f>
        <v>MOREL</v>
      </c>
      <c r="C171" s="4" t="str">
        <v>Sophie</v>
      </c>
      <c r="D171" s="4" t="s">
        <v>20</v>
      </c>
      <c r="E171" s="5">
        <v>29379</v>
      </c>
      <c r="F171" s="4"/>
      <c r="G171" s="5">
        <v>42868</v>
      </c>
      <c r="H171" s="4">
        <f t="shared" si="3"/>
        <v>2017</v>
      </c>
      <c r="I171" s="6">
        <v>39472</v>
      </c>
      <c r="J171" s="4" t="s">
        <v>16</v>
      </c>
      <c r="K171" s="4" t="s">
        <v>24</v>
      </c>
      <c r="L171" s="4" t="s">
        <v>58</v>
      </c>
      <c r="M171" s="7" t="s">
        <v>12</v>
      </c>
    </row>
    <row r="172" spans="1:13" x14ac:dyDescent="0.3">
      <c r="A172" s="4" t="s">
        <v>229</v>
      </c>
      <c r="B172" s="4" t="str" cm="1">
        <f t="array" ref="B172:C172">_xlfn.TEXTSPLIT(A172," ")</f>
        <v>ISAUTIER</v>
      </c>
      <c r="C172" s="4" t="str">
        <v>Antoine</v>
      </c>
      <c r="D172" s="4" t="s">
        <v>294</v>
      </c>
      <c r="E172" s="5">
        <v>33542</v>
      </c>
      <c r="F172" s="4"/>
      <c r="G172" s="5">
        <v>44990</v>
      </c>
      <c r="H172" s="4">
        <f t="shared" si="3"/>
        <v>2023</v>
      </c>
      <c r="I172" s="6">
        <v>23647</v>
      </c>
      <c r="J172" s="4" t="s">
        <v>23</v>
      </c>
      <c r="K172" s="4" t="s">
        <v>10</v>
      </c>
      <c r="L172" s="4" t="s">
        <v>82</v>
      </c>
      <c r="M172" s="7" t="s">
        <v>12</v>
      </c>
    </row>
    <row r="173" spans="1:13" x14ac:dyDescent="0.3">
      <c r="A173" s="4" t="s">
        <v>262</v>
      </c>
      <c r="B173" s="4" t="str" cm="1">
        <f t="array" ref="B173:C173">_xlfn.TEXTSPLIT(A173," ")</f>
        <v>ROBERT</v>
      </c>
      <c r="C173" s="4" t="str">
        <v>Nathan</v>
      </c>
      <c r="D173" s="4" t="s">
        <v>294</v>
      </c>
      <c r="E173" s="5">
        <v>34240</v>
      </c>
      <c r="F173" s="4"/>
      <c r="G173" s="5">
        <v>43969</v>
      </c>
      <c r="H173" s="4">
        <f t="shared" si="3"/>
        <v>2020</v>
      </c>
      <c r="I173" s="6">
        <v>33477</v>
      </c>
      <c r="J173" s="4" t="s">
        <v>40</v>
      </c>
      <c r="K173" s="4" t="s">
        <v>17</v>
      </c>
      <c r="L173" s="4" t="s">
        <v>63</v>
      </c>
      <c r="M173" s="7" t="s">
        <v>12</v>
      </c>
    </row>
    <row r="174" spans="1:13" x14ac:dyDescent="0.3">
      <c r="A174" s="4" t="s">
        <v>263</v>
      </c>
      <c r="B174" s="4" t="str" cm="1">
        <f t="array" ref="B174:C174">_xlfn.TEXTSPLIT(A174," ")</f>
        <v>DAMOUR</v>
      </c>
      <c r="C174" s="4" t="str">
        <v>Damien</v>
      </c>
      <c r="D174" s="4" t="s">
        <v>294</v>
      </c>
      <c r="E174" s="5">
        <v>36884</v>
      </c>
      <c r="F174" s="4"/>
      <c r="G174" s="5">
        <v>45540</v>
      </c>
      <c r="H174" s="4">
        <f t="shared" si="3"/>
        <v>2024</v>
      </c>
      <c r="I174" s="6">
        <v>26060</v>
      </c>
      <c r="J174" s="4" t="s">
        <v>29</v>
      </c>
      <c r="K174" s="4" t="s">
        <v>14</v>
      </c>
      <c r="L174" s="4" t="s">
        <v>89</v>
      </c>
      <c r="M174" s="7" t="s">
        <v>54</v>
      </c>
    </row>
    <row r="175" spans="1:13" x14ac:dyDescent="0.3">
      <c r="A175" s="4" t="s">
        <v>264</v>
      </c>
      <c r="B175" s="4" t="str" cm="1">
        <f t="array" ref="B175:C175">_xlfn.TEXTSPLIT(A175," ")</f>
        <v>QUIRIN</v>
      </c>
      <c r="C175" s="4" t="str">
        <v>Mathieu</v>
      </c>
      <c r="D175" s="4" t="s">
        <v>294</v>
      </c>
      <c r="E175" s="5">
        <v>27371</v>
      </c>
      <c r="F175" s="4"/>
      <c r="G175" s="5">
        <v>41956</v>
      </c>
      <c r="H175" s="4">
        <f t="shared" si="3"/>
        <v>2014</v>
      </c>
      <c r="I175" s="6">
        <v>46232</v>
      </c>
      <c r="J175" s="4" t="s">
        <v>37</v>
      </c>
      <c r="K175" s="4" t="s">
        <v>38</v>
      </c>
      <c r="L175" s="4" t="s">
        <v>39</v>
      </c>
      <c r="M175" s="7" t="s">
        <v>12</v>
      </c>
    </row>
    <row r="176" spans="1:13" x14ac:dyDescent="0.3">
      <c r="A176" s="4" t="s">
        <v>265</v>
      </c>
      <c r="B176" s="4" t="str" cm="1">
        <f t="array" ref="B176:C176">_xlfn.TEXTSPLIT(A176," ")</f>
        <v>QUIRIN</v>
      </c>
      <c r="C176" s="4" t="str">
        <v>Chloé</v>
      </c>
      <c r="D176" s="4" t="s">
        <v>20</v>
      </c>
      <c r="E176" s="5">
        <v>33966</v>
      </c>
      <c r="F176" s="4"/>
      <c r="G176" s="5">
        <v>44132</v>
      </c>
      <c r="H176" s="4">
        <f t="shared" si="3"/>
        <v>2020</v>
      </c>
      <c r="I176" s="6">
        <v>43758</v>
      </c>
      <c r="J176" s="4" t="s">
        <v>37</v>
      </c>
      <c r="K176" s="4" t="s">
        <v>10</v>
      </c>
      <c r="L176" s="4" t="s">
        <v>90</v>
      </c>
      <c r="M176" s="7" t="s">
        <v>12</v>
      </c>
    </row>
    <row r="177" spans="1:13" x14ac:dyDescent="0.3">
      <c r="A177" s="4" t="s">
        <v>266</v>
      </c>
      <c r="B177" s="4" t="str" cm="1">
        <f t="array" ref="B177:C177">_xlfn.TEXTSPLIT(A177," ")</f>
        <v>FONTAINE</v>
      </c>
      <c r="C177" s="4" t="str">
        <v>Samuel</v>
      </c>
      <c r="D177" s="4" t="s">
        <v>294</v>
      </c>
      <c r="E177" s="5">
        <v>36300</v>
      </c>
      <c r="F177" s="4"/>
      <c r="G177" s="5">
        <v>45384</v>
      </c>
      <c r="H177" s="4">
        <f t="shared" si="3"/>
        <v>2024</v>
      </c>
      <c r="I177" s="6">
        <v>18832</v>
      </c>
      <c r="J177" s="4" t="s">
        <v>48</v>
      </c>
      <c r="K177" s="4" t="s">
        <v>35</v>
      </c>
      <c r="L177" s="4" t="s">
        <v>78</v>
      </c>
      <c r="M177" s="7" t="s">
        <v>54</v>
      </c>
    </row>
    <row r="178" spans="1:13" x14ac:dyDescent="0.3">
      <c r="A178" s="4" t="s">
        <v>267</v>
      </c>
      <c r="B178" s="4" t="str" cm="1">
        <f t="array" ref="B178:C178">_xlfn.TEXTSPLIT(A178," ")</f>
        <v>CAMILLE</v>
      </c>
      <c r="C178" s="4" t="str">
        <v>Laure</v>
      </c>
      <c r="D178" s="4" t="s">
        <v>20</v>
      </c>
      <c r="E178" s="5">
        <v>31576</v>
      </c>
      <c r="F178" s="4"/>
      <c r="G178" s="5">
        <v>45520</v>
      </c>
      <c r="H178" s="4">
        <f t="shared" si="3"/>
        <v>2024</v>
      </c>
      <c r="I178" s="6">
        <v>25262</v>
      </c>
      <c r="J178" s="4" t="s">
        <v>16</v>
      </c>
      <c r="K178" s="4" t="s">
        <v>14</v>
      </c>
      <c r="L178" s="4" t="s">
        <v>85</v>
      </c>
      <c r="M178" s="7" t="s">
        <v>71</v>
      </c>
    </row>
    <row r="179" spans="1:13" x14ac:dyDescent="0.3">
      <c r="A179" s="4" t="s">
        <v>268</v>
      </c>
      <c r="B179" s="4" t="str" cm="1">
        <f t="array" ref="B179:C179">_xlfn.TEXTSPLIT(A179," ")</f>
        <v>FALBERE</v>
      </c>
      <c r="C179" s="4" t="str">
        <v>Mathieu</v>
      </c>
      <c r="D179" s="4" t="s">
        <v>294</v>
      </c>
      <c r="E179" s="5">
        <v>35992</v>
      </c>
      <c r="F179" s="4"/>
      <c r="G179" s="5">
        <v>45432</v>
      </c>
      <c r="H179" s="4">
        <f t="shared" si="3"/>
        <v>2024</v>
      </c>
      <c r="I179" s="6">
        <v>44949</v>
      </c>
      <c r="J179" s="4" t="s">
        <v>32</v>
      </c>
      <c r="K179" s="4" t="s">
        <v>45</v>
      </c>
      <c r="L179" s="4" t="s">
        <v>68</v>
      </c>
      <c r="M179" s="7" t="s">
        <v>54</v>
      </c>
    </row>
    <row r="180" spans="1:13" x14ac:dyDescent="0.3">
      <c r="A180" s="4" t="s">
        <v>269</v>
      </c>
      <c r="B180" s="4" t="str" cm="1">
        <f t="array" ref="B180:C180">_xlfn.TEXTSPLIT(A180," ")</f>
        <v>DIJOUX</v>
      </c>
      <c r="C180" s="4" t="str">
        <v>Claire</v>
      </c>
      <c r="D180" s="4" t="s">
        <v>20</v>
      </c>
      <c r="E180" s="5">
        <v>30386</v>
      </c>
      <c r="F180" s="4"/>
      <c r="G180" s="5">
        <v>45279</v>
      </c>
      <c r="H180" s="4">
        <f t="shared" si="3"/>
        <v>2023</v>
      </c>
      <c r="I180" s="6">
        <v>27110</v>
      </c>
      <c r="J180" s="4" t="s">
        <v>9</v>
      </c>
      <c r="K180" s="4" t="s">
        <v>35</v>
      </c>
      <c r="L180" s="4" t="s">
        <v>43</v>
      </c>
      <c r="M180" s="7" t="s">
        <v>19</v>
      </c>
    </row>
    <row r="181" spans="1:13" x14ac:dyDescent="0.3">
      <c r="A181" s="4" t="s">
        <v>270</v>
      </c>
      <c r="B181" s="4" t="str" cm="1">
        <f t="array" ref="B181:C181">_xlfn.TEXTSPLIT(A181," ")</f>
        <v>RIVIERE</v>
      </c>
      <c r="C181" s="4" t="str">
        <v>Jonathan</v>
      </c>
      <c r="D181" s="4" t="s">
        <v>294</v>
      </c>
      <c r="E181" s="5">
        <v>33979</v>
      </c>
      <c r="F181" s="4"/>
      <c r="G181" s="5">
        <v>45022</v>
      </c>
      <c r="H181" s="4">
        <f t="shared" si="3"/>
        <v>2023</v>
      </c>
      <c r="I181" s="6">
        <v>35807</v>
      </c>
      <c r="J181" s="4" t="s">
        <v>40</v>
      </c>
      <c r="K181" s="4" t="s">
        <v>10</v>
      </c>
      <c r="L181" s="4" t="s">
        <v>94</v>
      </c>
      <c r="M181" s="7" t="s">
        <v>19</v>
      </c>
    </row>
    <row r="182" spans="1:13" x14ac:dyDescent="0.3">
      <c r="A182" s="4" t="s">
        <v>271</v>
      </c>
      <c r="B182" s="4" t="str" cm="1">
        <f t="array" ref="B182:C182">_xlfn.TEXTSPLIT(A182," ")</f>
        <v>UNIA</v>
      </c>
      <c r="C182" s="4" t="str">
        <v>Emma</v>
      </c>
      <c r="D182" s="4" t="s">
        <v>20</v>
      </c>
      <c r="E182" s="5">
        <v>32319</v>
      </c>
      <c r="F182" s="4"/>
      <c r="G182" s="5">
        <v>44443</v>
      </c>
      <c r="H182" s="4">
        <f t="shared" si="3"/>
        <v>2021</v>
      </c>
      <c r="I182" s="6">
        <v>18979</v>
      </c>
      <c r="J182" s="4" t="s">
        <v>9</v>
      </c>
      <c r="K182" s="4" t="s">
        <v>10</v>
      </c>
      <c r="L182" s="4" t="s">
        <v>11</v>
      </c>
      <c r="M182" s="7" t="s">
        <v>12</v>
      </c>
    </row>
    <row r="183" spans="1:13" x14ac:dyDescent="0.3">
      <c r="A183" s="4" t="s">
        <v>272</v>
      </c>
      <c r="B183" s="4" t="str" cm="1">
        <f t="array" ref="B183:C183">_xlfn.TEXTSPLIT(A183," ")</f>
        <v>MIRANVILLE</v>
      </c>
      <c r="C183" s="4" t="str">
        <v>Jennifer</v>
      </c>
      <c r="D183" s="4" t="s">
        <v>20</v>
      </c>
      <c r="E183" s="5">
        <v>27811</v>
      </c>
      <c r="F183" s="4"/>
      <c r="G183" s="5">
        <v>45105</v>
      </c>
      <c r="H183" s="4">
        <f t="shared" si="3"/>
        <v>2023</v>
      </c>
      <c r="I183" s="6">
        <v>19871</v>
      </c>
      <c r="J183" s="4" t="s">
        <v>13</v>
      </c>
      <c r="K183" s="4" t="s">
        <v>27</v>
      </c>
      <c r="L183" s="4" t="s">
        <v>15</v>
      </c>
      <c r="M183" s="7" t="s">
        <v>19</v>
      </c>
    </row>
    <row r="184" spans="1:13" x14ac:dyDescent="0.3">
      <c r="A184" s="4" t="s">
        <v>273</v>
      </c>
      <c r="B184" s="4" t="str" cm="1">
        <f t="array" ref="B184:C184">_xlfn.TEXTSPLIT(A184," ")</f>
        <v>LEBON</v>
      </c>
      <c r="C184" s="4" t="str">
        <v>Manon</v>
      </c>
      <c r="D184" s="4" t="s">
        <v>20</v>
      </c>
      <c r="E184" s="5">
        <v>30962</v>
      </c>
      <c r="F184" s="4"/>
      <c r="G184" s="5">
        <v>45364</v>
      </c>
      <c r="H184" s="4">
        <f t="shared" si="3"/>
        <v>2024</v>
      </c>
      <c r="I184" s="6">
        <v>49432</v>
      </c>
      <c r="J184" s="4" t="s">
        <v>52</v>
      </c>
      <c r="K184" s="4" t="s">
        <v>27</v>
      </c>
      <c r="L184" s="4" t="s">
        <v>77</v>
      </c>
      <c r="M184" s="7" t="s">
        <v>19</v>
      </c>
    </row>
    <row r="185" spans="1:13" x14ac:dyDescent="0.3">
      <c r="A185" s="4" t="s">
        <v>274</v>
      </c>
      <c r="B185" s="4" t="str" cm="1">
        <f t="array" ref="B185:C185">_xlfn.TEXTSPLIT(A185," ")</f>
        <v>NAZE</v>
      </c>
      <c r="C185" s="4" t="str">
        <v>Joël</v>
      </c>
      <c r="D185" s="4" t="s">
        <v>294</v>
      </c>
      <c r="E185" s="5">
        <v>25968</v>
      </c>
      <c r="F185" s="4"/>
      <c r="G185" s="5">
        <v>42964</v>
      </c>
      <c r="H185" s="4">
        <f t="shared" si="3"/>
        <v>2017</v>
      </c>
      <c r="I185" s="6">
        <v>29660</v>
      </c>
      <c r="J185" s="4" t="s">
        <v>40</v>
      </c>
      <c r="K185" s="4" t="s">
        <v>27</v>
      </c>
      <c r="L185" s="4" t="s">
        <v>94</v>
      </c>
      <c r="M185" s="7" t="s">
        <v>12</v>
      </c>
    </row>
    <row r="186" spans="1:13" x14ac:dyDescent="0.3">
      <c r="A186" s="4" t="s">
        <v>275</v>
      </c>
      <c r="B186" s="4" t="str" cm="1">
        <f t="array" ref="B186:C186">_xlfn.TEXTSPLIT(A186," ")</f>
        <v>UNIA</v>
      </c>
      <c r="C186" s="4" t="str">
        <v>Mehdi</v>
      </c>
      <c r="D186" s="4" t="s">
        <v>294</v>
      </c>
      <c r="E186" s="5">
        <v>29778</v>
      </c>
      <c r="F186" s="4"/>
      <c r="G186" s="5">
        <v>43365</v>
      </c>
      <c r="H186" s="4">
        <f t="shared" si="3"/>
        <v>2018</v>
      </c>
      <c r="I186" s="6">
        <v>22320</v>
      </c>
      <c r="J186" s="4" t="s">
        <v>52</v>
      </c>
      <c r="K186" s="4" t="s">
        <v>17</v>
      </c>
      <c r="L186" s="4" t="s">
        <v>79</v>
      </c>
      <c r="M186" s="7" t="s">
        <v>12</v>
      </c>
    </row>
    <row r="187" spans="1:13" x14ac:dyDescent="0.3">
      <c r="A187" s="4" t="s">
        <v>276</v>
      </c>
      <c r="B187" s="4" t="str" cm="1">
        <f t="array" ref="B187:C187">_xlfn.TEXTSPLIT(A187," ")</f>
        <v>BELLON</v>
      </c>
      <c r="C187" s="4" t="str">
        <v>Jade</v>
      </c>
      <c r="D187" s="4" t="s">
        <v>20</v>
      </c>
      <c r="E187" s="5">
        <v>36233</v>
      </c>
      <c r="F187" s="4"/>
      <c r="G187" s="5">
        <v>45370</v>
      </c>
      <c r="H187" s="4">
        <f t="shared" si="3"/>
        <v>2024</v>
      </c>
      <c r="I187" s="6">
        <v>34226</v>
      </c>
      <c r="J187" s="4" t="s">
        <v>37</v>
      </c>
      <c r="K187" s="4" t="s">
        <v>45</v>
      </c>
      <c r="L187" s="4" t="s">
        <v>90</v>
      </c>
      <c r="M187" s="7" t="s">
        <v>19</v>
      </c>
    </row>
    <row r="188" spans="1:13" x14ac:dyDescent="0.3">
      <c r="A188" s="4" t="s">
        <v>247</v>
      </c>
      <c r="B188" s="4" t="str" cm="1">
        <f t="array" ref="B188:C188">_xlfn.TEXTSPLIT(A188," ")</f>
        <v>NATIVEL</v>
      </c>
      <c r="C188" s="4" t="str">
        <v>Claire</v>
      </c>
      <c r="D188" s="4" t="s">
        <v>20</v>
      </c>
      <c r="E188" s="5">
        <v>31921</v>
      </c>
      <c r="F188" s="4"/>
      <c r="G188" s="5">
        <v>42098</v>
      </c>
      <c r="H188" s="4">
        <f t="shared" si="3"/>
        <v>2015</v>
      </c>
      <c r="I188" s="6">
        <v>39929</v>
      </c>
      <c r="J188" s="4" t="s">
        <v>23</v>
      </c>
      <c r="K188" s="4" t="s">
        <v>27</v>
      </c>
      <c r="L188" s="4" t="s">
        <v>82</v>
      </c>
      <c r="M188" s="7" t="s">
        <v>12</v>
      </c>
    </row>
    <row r="189" spans="1:13" x14ac:dyDescent="0.3">
      <c r="A189" s="4" t="s">
        <v>277</v>
      </c>
      <c r="B189" s="4" t="str" cm="1">
        <f t="array" ref="B189:C189">_xlfn.TEXTSPLIT(A189," ")</f>
        <v>ELMA</v>
      </c>
      <c r="C189" s="4" t="str">
        <v>Patrick</v>
      </c>
      <c r="D189" s="4" t="s">
        <v>294</v>
      </c>
      <c r="E189" s="5">
        <v>28709</v>
      </c>
      <c r="F189" s="4"/>
      <c r="G189" s="5">
        <v>45123</v>
      </c>
      <c r="H189" s="4">
        <f t="shared" si="3"/>
        <v>2023</v>
      </c>
      <c r="I189" s="6">
        <v>34859</v>
      </c>
      <c r="J189" s="4" t="s">
        <v>52</v>
      </c>
      <c r="K189" s="4" t="s">
        <v>35</v>
      </c>
      <c r="L189" s="4" t="s">
        <v>77</v>
      </c>
      <c r="M189" s="7" t="s">
        <v>12</v>
      </c>
    </row>
    <row r="190" spans="1:13" x14ac:dyDescent="0.3">
      <c r="A190" s="4" t="s">
        <v>278</v>
      </c>
      <c r="B190" s="4" t="str" cm="1">
        <f t="array" ref="B190:C190">_xlfn.TEXTSPLIT(A190," ")</f>
        <v>NATIVEL</v>
      </c>
      <c r="C190" s="4" t="str">
        <v>Louis</v>
      </c>
      <c r="D190" s="4" t="s">
        <v>294</v>
      </c>
      <c r="E190" s="5">
        <v>33481</v>
      </c>
      <c r="F190" s="4"/>
      <c r="G190" s="5">
        <v>40363</v>
      </c>
      <c r="H190" s="4">
        <f t="shared" si="3"/>
        <v>2010</v>
      </c>
      <c r="I190" s="6">
        <v>18959</v>
      </c>
      <c r="J190" s="4" t="s">
        <v>23</v>
      </c>
      <c r="K190" s="4" t="s">
        <v>38</v>
      </c>
      <c r="L190" s="4" t="s">
        <v>82</v>
      </c>
      <c r="M190" s="7" t="s">
        <v>12</v>
      </c>
    </row>
    <row r="191" spans="1:13" x14ac:dyDescent="0.3">
      <c r="A191" s="4" t="s">
        <v>279</v>
      </c>
      <c r="B191" s="4" t="str" cm="1">
        <f t="array" ref="B191:C191">_xlfn.TEXTSPLIT(A191," ")</f>
        <v>FALBERE</v>
      </c>
      <c r="C191" s="4" t="str">
        <v>Nadège</v>
      </c>
      <c r="D191" s="4" t="s">
        <v>20</v>
      </c>
      <c r="E191" s="5">
        <v>32522</v>
      </c>
      <c r="F191" s="4"/>
      <c r="G191" s="5">
        <v>39266</v>
      </c>
      <c r="H191" s="4">
        <f t="shared" si="3"/>
        <v>2007</v>
      </c>
      <c r="I191" s="6">
        <v>34202</v>
      </c>
      <c r="J191" s="4" t="s">
        <v>52</v>
      </c>
      <c r="K191" s="4" t="s">
        <v>27</v>
      </c>
      <c r="L191" s="4" t="s">
        <v>65</v>
      </c>
      <c r="M191" s="7" t="s">
        <v>12</v>
      </c>
    </row>
    <row r="192" spans="1:13" x14ac:dyDescent="0.3">
      <c r="A192" s="4" t="s">
        <v>280</v>
      </c>
      <c r="B192" s="4" t="str" cm="1">
        <f t="array" ref="B192:C192">_xlfn.TEXTSPLIT(A192," ")</f>
        <v>FALBERE</v>
      </c>
      <c r="C192" s="4" t="str">
        <v>Stéphane</v>
      </c>
      <c r="D192" s="4" t="s">
        <v>294</v>
      </c>
      <c r="E192" s="5">
        <v>31791</v>
      </c>
      <c r="F192" s="4"/>
      <c r="G192" s="5">
        <v>44958</v>
      </c>
      <c r="H192" s="4">
        <f t="shared" si="3"/>
        <v>2023</v>
      </c>
      <c r="I192" s="6">
        <v>46227</v>
      </c>
      <c r="J192" s="4" t="s">
        <v>37</v>
      </c>
      <c r="K192" s="4" t="s">
        <v>14</v>
      </c>
      <c r="L192" s="4" t="s">
        <v>62</v>
      </c>
      <c r="M192" s="7" t="s">
        <v>19</v>
      </c>
    </row>
    <row r="193" spans="1:13" x14ac:dyDescent="0.3">
      <c r="A193" s="4" t="s">
        <v>281</v>
      </c>
      <c r="B193" s="4" t="str" cm="1">
        <f t="array" ref="B193:C193">_xlfn.TEXTSPLIT(A193," ")</f>
        <v>CAMILLE</v>
      </c>
      <c r="C193" s="4" t="str">
        <v>Julie</v>
      </c>
      <c r="D193" s="4" t="s">
        <v>20</v>
      </c>
      <c r="E193" s="5">
        <v>29077</v>
      </c>
      <c r="F193" s="4"/>
      <c r="G193" s="5">
        <v>44250</v>
      </c>
      <c r="H193" s="4">
        <f t="shared" si="3"/>
        <v>2021</v>
      </c>
      <c r="I193" s="6">
        <v>31034</v>
      </c>
      <c r="J193" s="4" t="s">
        <v>13</v>
      </c>
      <c r="K193" s="4" t="s">
        <v>33</v>
      </c>
      <c r="L193" s="4" t="s">
        <v>15</v>
      </c>
      <c r="M193" s="7" t="s">
        <v>12</v>
      </c>
    </row>
    <row r="194" spans="1:13" x14ac:dyDescent="0.3">
      <c r="A194" s="4" t="s">
        <v>282</v>
      </c>
      <c r="B194" s="4" t="str" cm="1">
        <f t="array" ref="B194:C194">_xlfn.TEXTSPLIT(A194," ")</f>
        <v>CORRE</v>
      </c>
      <c r="C194" s="4" t="str">
        <v>Christophe</v>
      </c>
      <c r="D194" s="4" t="s">
        <v>294</v>
      </c>
      <c r="E194" s="5">
        <v>28884</v>
      </c>
      <c r="F194" s="4"/>
      <c r="G194" s="5">
        <v>40519</v>
      </c>
      <c r="H194" s="4">
        <f t="shared" si="3"/>
        <v>2010</v>
      </c>
      <c r="I194" s="6">
        <v>48127</v>
      </c>
      <c r="J194" s="4" t="s">
        <v>73</v>
      </c>
      <c r="K194" s="4" t="s">
        <v>10</v>
      </c>
      <c r="L194" s="4" t="s">
        <v>80</v>
      </c>
      <c r="M194" s="7" t="s">
        <v>12</v>
      </c>
    </row>
    <row r="195" spans="1:13" x14ac:dyDescent="0.3">
      <c r="A195" s="4" t="s">
        <v>283</v>
      </c>
      <c r="B195" s="4" t="str" cm="1">
        <f t="array" ref="B195:C195">_xlfn.TEXTSPLIT(A195," ")</f>
        <v>MAILLOT</v>
      </c>
      <c r="C195" s="4" t="str">
        <v>Stéphanie</v>
      </c>
      <c r="D195" s="4" t="s">
        <v>20</v>
      </c>
      <c r="E195" s="5">
        <v>30674</v>
      </c>
      <c r="F195" s="4"/>
      <c r="G195" s="5">
        <v>38809</v>
      </c>
      <c r="H195" s="4">
        <f t="shared" ref="H195:H200" si="4">YEAR(G195)</f>
        <v>2006</v>
      </c>
      <c r="I195" s="6">
        <v>48147</v>
      </c>
      <c r="J195" s="4" t="s">
        <v>48</v>
      </c>
      <c r="K195" s="4" t="s">
        <v>10</v>
      </c>
      <c r="L195" s="4" t="s">
        <v>78</v>
      </c>
      <c r="M195" s="7" t="s">
        <v>12</v>
      </c>
    </row>
    <row r="196" spans="1:13" x14ac:dyDescent="0.3">
      <c r="A196" s="4" t="s">
        <v>284</v>
      </c>
      <c r="B196" s="4" t="str" cm="1">
        <f t="array" ref="B196:C196">_xlfn.TEXTSPLIT(A196," ")</f>
        <v>DAMOUR</v>
      </c>
      <c r="C196" s="4" t="str">
        <v>Claire</v>
      </c>
      <c r="D196" s="4" t="s">
        <v>20</v>
      </c>
      <c r="E196" s="5">
        <v>34774</v>
      </c>
      <c r="F196" s="4"/>
      <c r="G196" s="5">
        <v>43480</v>
      </c>
      <c r="H196" s="4">
        <f t="shared" si="4"/>
        <v>2019</v>
      </c>
      <c r="I196" s="6">
        <v>31750</v>
      </c>
      <c r="J196" s="4" t="s">
        <v>29</v>
      </c>
      <c r="K196" s="4" t="s">
        <v>42</v>
      </c>
      <c r="L196" s="4" t="s">
        <v>89</v>
      </c>
      <c r="M196" s="7" t="s">
        <v>12</v>
      </c>
    </row>
    <row r="197" spans="1:13" x14ac:dyDescent="0.3">
      <c r="A197" s="4" t="s">
        <v>285</v>
      </c>
      <c r="B197" s="4" t="str" cm="1">
        <f t="array" ref="B197:C197">_xlfn.TEXTSPLIT(A197," ")</f>
        <v>FALBERE</v>
      </c>
      <c r="C197" s="4" t="str">
        <v>Gaëlle</v>
      </c>
      <c r="D197" s="4" t="s">
        <v>20</v>
      </c>
      <c r="E197" s="5">
        <v>29385</v>
      </c>
      <c r="F197" s="4"/>
      <c r="G197" s="5">
        <v>44845</v>
      </c>
      <c r="H197" s="4">
        <f t="shared" si="4"/>
        <v>2022</v>
      </c>
      <c r="I197" s="6">
        <v>36589</v>
      </c>
      <c r="J197" s="4" t="s">
        <v>16</v>
      </c>
      <c r="K197" s="4" t="s">
        <v>14</v>
      </c>
      <c r="L197" s="4" t="s">
        <v>58</v>
      </c>
      <c r="M197" s="7" t="s">
        <v>12</v>
      </c>
    </row>
    <row r="198" spans="1:13" x14ac:dyDescent="0.3">
      <c r="A198" s="4" t="s">
        <v>286</v>
      </c>
      <c r="B198" s="4" t="str" cm="1">
        <f t="array" ref="B198:C198">_xlfn.TEXTSPLIT(A198," ")</f>
        <v>PAYET</v>
      </c>
      <c r="C198" s="4" t="str">
        <v>Michel</v>
      </c>
      <c r="D198" s="4" t="s">
        <v>294</v>
      </c>
      <c r="E198" s="5">
        <v>32637</v>
      </c>
      <c r="F198" s="4"/>
      <c r="G198" s="5">
        <v>44876</v>
      </c>
      <c r="H198" s="4">
        <f t="shared" si="4"/>
        <v>2022</v>
      </c>
      <c r="I198" s="6">
        <v>46395</v>
      </c>
      <c r="J198" s="4" t="s">
        <v>37</v>
      </c>
      <c r="K198" s="4" t="s">
        <v>27</v>
      </c>
      <c r="L198" s="4" t="s">
        <v>62</v>
      </c>
      <c r="M198" s="7" t="s">
        <v>12</v>
      </c>
    </row>
    <row r="199" spans="1:13" x14ac:dyDescent="0.3">
      <c r="A199" s="4" t="s">
        <v>287</v>
      </c>
      <c r="B199" s="4" t="str" cm="1">
        <f t="array" ref="B199:C199">_xlfn.TEXTSPLIT(A199," ")</f>
        <v>FALBERE</v>
      </c>
      <c r="C199" s="4" t="str">
        <v>Isabelle</v>
      </c>
      <c r="D199" s="4" t="s">
        <v>20</v>
      </c>
      <c r="E199" s="5">
        <v>28954</v>
      </c>
      <c r="F199" s="4"/>
      <c r="G199" s="5">
        <v>40779</v>
      </c>
      <c r="H199" s="4">
        <f t="shared" si="4"/>
        <v>2011</v>
      </c>
      <c r="I199" s="6">
        <v>44776</v>
      </c>
      <c r="J199" s="4" t="s">
        <v>16</v>
      </c>
      <c r="K199" s="4" t="s">
        <v>33</v>
      </c>
      <c r="L199" s="4" t="s">
        <v>86</v>
      </c>
      <c r="M199" s="7" t="s">
        <v>12</v>
      </c>
    </row>
    <row r="200" spans="1:13" x14ac:dyDescent="0.3">
      <c r="A200" s="8" t="s">
        <v>288</v>
      </c>
      <c r="B200" s="4" t="str" cm="1">
        <f t="array" ref="B200:C200">_xlfn.TEXTSPLIT(A200," ")</f>
        <v>MIRANVILLE</v>
      </c>
      <c r="C200" s="4" t="str">
        <v>Michel</v>
      </c>
      <c r="D200" s="8" t="s">
        <v>294</v>
      </c>
      <c r="E200" s="9">
        <v>29347</v>
      </c>
      <c r="F200" s="4"/>
      <c r="G200" s="9">
        <v>43874</v>
      </c>
      <c r="H200" s="4">
        <f t="shared" si="4"/>
        <v>2020</v>
      </c>
      <c r="I200" s="6">
        <v>22703</v>
      </c>
      <c r="J200" s="8" t="s">
        <v>32</v>
      </c>
      <c r="K200" s="8" t="s">
        <v>45</v>
      </c>
      <c r="L200" s="8" t="s">
        <v>46</v>
      </c>
      <c r="M200" s="10" t="s">
        <v>12</v>
      </c>
    </row>
  </sheetData>
  <autoFilter ref="A1:M200" xr:uid="{B9681455-1C74-4B81-AB5B-7BB35813CAE8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D6DC1-9F82-41E2-8485-159C6F60BD9A}">
  <dimension ref="A1:S200"/>
  <sheetViews>
    <sheetView topLeftCell="J1" workbookViewId="0">
      <pane ySplit="1" topLeftCell="A2" activePane="bottomLeft" state="frozen"/>
      <selection pane="bottomLeft" activeCell="S13" sqref="S13"/>
    </sheetView>
  </sheetViews>
  <sheetFormatPr baseColWidth="10" defaultColWidth="8.88671875" defaultRowHeight="18" x14ac:dyDescent="0.3"/>
  <cols>
    <col min="1" max="1" width="24.77734375" style="1" customWidth="1"/>
    <col min="2" max="2" width="14.77734375" style="1" bestFit="1" customWidth="1"/>
    <col min="3" max="3" width="19.88671875" style="1" customWidth="1"/>
    <col min="4" max="4" width="13.21875" style="1" customWidth="1"/>
    <col min="5" max="5" width="25" style="1" customWidth="1"/>
    <col min="6" max="6" width="13.77734375" style="1" customWidth="1"/>
    <col min="7" max="7" width="19.33203125" style="1" customWidth="1"/>
    <col min="8" max="8" width="19.109375" style="1" customWidth="1"/>
    <col min="9" max="9" width="18.44140625" style="1" customWidth="1"/>
    <col min="10" max="10" width="27.21875" style="1" bestFit="1" customWidth="1"/>
    <col min="11" max="11" width="20.88671875" style="1" customWidth="1"/>
    <col min="12" max="12" width="37.6640625" style="1" bestFit="1" customWidth="1"/>
    <col min="13" max="13" width="21.5546875" style="1" customWidth="1"/>
    <col min="14" max="15" width="8.88671875" style="1"/>
    <col min="16" max="16" width="23.109375" style="1" customWidth="1"/>
    <col min="17" max="17" width="18.21875" style="1" bestFit="1" customWidth="1"/>
    <col min="18" max="18" width="18.33203125" style="1" customWidth="1"/>
    <col min="19" max="19" width="17" style="1" customWidth="1"/>
    <col min="20" max="16384" width="8.88671875" style="1"/>
  </cols>
  <sheetData>
    <row r="1" spans="1:19" ht="34.950000000000003" customHeight="1" thickBot="1" x14ac:dyDescent="0.35">
      <c r="A1" s="2" t="s">
        <v>95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289</v>
      </c>
      <c r="G1" s="2" t="s">
        <v>4</v>
      </c>
      <c r="H1" s="2" t="s">
        <v>291</v>
      </c>
      <c r="I1" s="2" t="s">
        <v>290</v>
      </c>
      <c r="J1" s="2" t="s">
        <v>5</v>
      </c>
      <c r="K1" s="2" t="s">
        <v>6</v>
      </c>
      <c r="L1" s="2" t="s">
        <v>7</v>
      </c>
      <c r="M1" s="3" t="s">
        <v>8</v>
      </c>
      <c r="P1" s="18" t="s">
        <v>295</v>
      </c>
      <c r="Q1" s="19" t="s">
        <v>296</v>
      </c>
      <c r="R1" s="19" t="s">
        <v>297</v>
      </c>
      <c r="S1" s="20" t="s">
        <v>298</v>
      </c>
    </row>
    <row r="2" spans="1:19" ht="18.600000000000001" thickBot="1" x14ac:dyDescent="0.35">
      <c r="A2" s="4" t="s">
        <v>96</v>
      </c>
      <c r="B2" s="4" t="str" cm="1">
        <f t="array" ref="B2:C2">_xlfn.TEXTSPLIT(A2," ")</f>
        <v>FALBERE</v>
      </c>
      <c r="C2" s="4" t="str">
        <v>Lionel</v>
      </c>
      <c r="D2" s="4" t="s">
        <v>294</v>
      </c>
      <c r="E2" s="5">
        <v>31358</v>
      </c>
      <c r="F2" s="4" t="str">
        <f ca="1">DATEDIF(E2,TODAY(),"Y") &amp; " ans"</f>
        <v>40 ans</v>
      </c>
      <c r="G2" s="5">
        <v>42263</v>
      </c>
      <c r="H2" s="4">
        <f>YEAR(G2)</f>
        <v>2015</v>
      </c>
      <c r="I2" s="6">
        <v>39488</v>
      </c>
      <c r="J2" s="4" t="s">
        <v>13</v>
      </c>
      <c r="K2" s="4" t="s">
        <v>14</v>
      </c>
      <c r="L2" s="4" t="s">
        <v>15</v>
      </c>
      <c r="M2" s="7" t="s">
        <v>12</v>
      </c>
      <c r="P2" s="21" t="s">
        <v>292</v>
      </c>
      <c r="Q2" s="13">
        <f>COUNTIF(D:D,"F")</f>
        <v>108</v>
      </c>
      <c r="R2" s="13">
        <f>COUNTIFS(I:I,"&gt;=30000",D:D,"F")</f>
        <v>60</v>
      </c>
      <c r="S2" s="22">
        <f>COUNTIFS(I:I,"&gt;=30000",D:D,"F",K:K,"Saint-Denis")</f>
        <v>14</v>
      </c>
    </row>
    <row r="3" spans="1:19" ht="18.600000000000001" thickBot="1" x14ac:dyDescent="0.35">
      <c r="A3" s="4" t="s">
        <v>97</v>
      </c>
      <c r="B3" s="4" t="str" cm="1">
        <f t="array" ref="B3:C3">_xlfn.TEXTSPLIT(A3," ")</f>
        <v>TECHER</v>
      </c>
      <c r="C3" s="4" t="str">
        <v>Jonathan</v>
      </c>
      <c r="D3" s="4" t="s">
        <v>294</v>
      </c>
      <c r="E3" s="5">
        <v>31290</v>
      </c>
      <c r="F3" s="12">
        <f t="shared" ref="F3:F23" ca="1" si="0">DATEDIF(E3,TODAY(),"Y")</f>
        <v>40</v>
      </c>
      <c r="G3" s="5">
        <v>45045</v>
      </c>
      <c r="H3" s="4">
        <f t="shared" ref="H3:H66" si="1">YEAR(G3)</f>
        <v>2023</v>
      </c>
      <c r="I3" s="6">
        <v>36882</v>
      </c>
      <c r="J3" s="4" t="s">
        <v>16</v>
      </c>
      <c r="K3" s="4" t="s">
        <v>17</v>
      </c>
      <c r="L3" s="4" t="s">
        <v>18</v>
      </c>
      <c r="M3" s="7" t="s">
        <v>19</v>
      </c>
      <c r="P3" s="23" t="s">
        <v>293</v>
      </c>
      <c r="Q3" s="24">
        <f>COUNTIF(D:D,"H")</f>
        <v>91</v>
      </c>
      <c r="R3" s="13">
        <f>COUNTIFS(I:I,"&gt;=30000",D:D,"H")</f>
        <v>55</v>
      </c>
      <c r="S3" s="22">
        <f>COUNTIFS(I:I,"&gt;=30000",D:D,"H",K:K,"Saint-Denis")</f>
        <v>4</v>
      </c>
    </row>
    <row r="4" spans="1:19" x14ac:dyDescent="0.3">
      <c r="A4" s="4" t="s">
        <v>98</v>
      </c>
      <c r="B4" s="4" t="str" cm="1">
        <f t="array" ref="B4:C4">_xlfn.TEXTSPLIT(A4," ")</f>
        <v>ETHEVE</v>
      </c>
      <c r="C4" s="4" t="str">
        <v>Hélène</v>
      </c>
      <c r="D4" s="4" t="s">
        <v>20</v>
      </c>
      <c r="E4" s="5">
        <v>32915</v>
      </c>
      <c r="F4" s="12">
        <f t="shared" ca="1" si="0"/>
        <v>36</v>
      </c>
      <c r="G4" s="5">
        <v>43228</v>
      </c>
      <c r="H4" s="4">
        <f t="shared" si="1"/>
        <v>2018</v>
      </c>
      <c r="I4" s="6">
        <v>44363</v>
      </c>
      <c r="J4" s="4" t="s">
        <v>21</v>
      </c>
      <c r="K4" s="4" t="s">
        <v>14</v>
      </c>
      <c r="L4" s="4" t="s">
        <v>22</v>
      </c>
      <c r="M4" s="7" t="s">
        <v>12</v>
      </c>
      <c r="P4" s="17" t="s">
        <v>301</v>
      </c>
      <c r="Q4" s="17" t="s">
        <v>302</v>
      </c>
      <c r="R4" s="17" t="s">
        <v>300</v>
      </c>
      <c r="S4" s="17" t="s">
        <v>305</v>
      </c>
    </row>
    <row r="5" spans="1:19" x14ac:dyDescent="0.3">
      <c r="A5" s="4" t="s">
        <v>99</v>
      </c>
      <c r="B5" s="4" t="str" cm="1">
        <f t="array" ref="B5:C5">_xlfn.TEXTSPLIT(A5," ")</f>
        <v>CORRE</v>
      </c>
      <c r="C5" s="4" t="str">
        <v>Julien</v>
      </c>
      <c r="D5" s="4" t="s">
        <v>294</v>
      </c>
      <c r="E5" s="5">
        <v>29465</v>
      </c>
      <c r="F5" s="12">
        <f t="shared" ca="1" si="0"/>
        <v>45</v>
      </c>
      <c r="G5" s="5">
        <v>40279</v>
      </c>
      <c r="H5" s="4">
        <f t="shared" si="1"/>
        <v>2010</v>
      </c>
      <c r="I5" s="6">
        <v>24929</v>
      </c>
      <c r="J5" s="4" t="s">
        <v>23</v>
      </c>
      <c r="K5" s="4" t="s">
        <v>24</v>
      </c>
      <c r="L5" s="4" t="s">
        <v>25</v>
      </c>
      <c r="M5" s="7" t="s">
        <v>12</v>
      </c>
      <c r="P5" s="16" t="s">
        <v>299</v>
      </c>
      <c r="Q5" s="16" t="s">
        <v>303</v>
      </c>
      <c r="R5" s="16" t="s">
        <v>304</v>
      </c>
      <c r="S5" s="16" t="s">
        <v>304</v>
      </c>
    </row>
    <row r="6" spans="1:19" ht="18.600000000000001" thickBot="1" x14ac:dyDescent="0.35">
      <c r="A6" s="4" t="s">
        <v>100</v>
      </c>
      <c r="B6" s="4" t="str" cm="1">
        <f t="array" ref="B6:C6">_xlfn.TEXTSPLIT(A6," ")</f>
        <v>TIBERE</v>
      </c>
      <c r="C6" s="4" t="str">
        <v>Jennifer</v>
      </c>
      <c r="D6" s="4" t="s">
        <v>20</v>
      </c>
      <c r="E6" s="5">
        <v>35601</v>
      </c>
      <c r="F6" s="12">
        <f t="shared" ca="1" si="0"/>
        <v>28</v>
      </c>
      <c r="G6" s="5">
        <v>45124</v>
      </c>
      <c r="H6" s="4">
        <f t="shared" si="1"/>
        <v>2023</v>
      </c>
      <c r="I6" s="6">
        <v>28506</v>
      </c>
      <c r="J6" s="4" t="s">
        <v>16</v>
      </c>
      <c r="K6" s="4" t="s">
        <v>24</v>
      </c>
      <c r="L6" s="4" t="s">
        <v>26</v>
      </c>
      <c r="M6" s="7" t="s">
        <v>12</v>
      </c>
    </row>
    <row r="7" spans="1:19" ht="18.600000000000001" thickBot="1" x14ac:dyDescent="0.35">
      <c r="A7" s="4" t="s">
        <v>101</v>
      </c>
      <c r="B7" s="4" t="str" cm="1">
        <f t="array" ref="B7:C7">_xlfn.TEXTSPLIT(A7," ")</f>
        <v>RAMIN</v>
      </c>
      <c r="C7" s="4" t="str">
        <v>Laurence</v>
      </c>
      <c r="D7" s="4" t="s">
        <v>20</v>
      </c>
      <c r="E7" s="5">
        <v>31214</v>
      </c>
      <c r="F7" s="12">
        <f t="shared" ca="1" si="0"/>
        <v>40</v>
      </c>
      <c r="G7" s="5">
        <v>37927</v>
      </c>
      <c r="H7" s="4">
        <f t="shared" si="1"/>
        <v>2003</v>
      </c>
      <c r="I7" s="6">
        <v>48923</v>
      </c>
      <c r="J7" s="4" t="s">
        <v>23</v>
      </c>
      <c r="K7" s="4" t="s">
        <v>27</v>
      </c>
      <c r="L7" s="4" t="s">
        <v>28</v>
      </c>
      <c r="M7" s="7" t="s">
        <v>12</v>
      </c>
      <c r="P7" s="14" t="s">
        <v>297</v>
      </c>
      <c r="Q7" s="13">
        <f>COUNTIF(I:I,"&gt;=30000")</f>
        <v>115</v>
      </c>
    </row>
    <row r="8" spans="1:19" x14ac:dyDescent="0.3">
      <c r="A8" s="4" t="s">
        <v>102</v>
      </c>
      <c r="B8" s="4" t="str" cm="1">
        <f t="array" ref="B8:C8">_xlfn.TEXTSPLIT(A8," ")</f>
        <v>DIJOUX</v>
      </c>
      <c r="C8" s="4" t="str">
        <v>Alexandre</v>
      </c>
      <c r="D8" s="4" t="s">
        <v>294</v>
      </c>
      <c r="E8" s="5">
        <v>31280</v>
      </c>
      <c r="F8" s="12">
        <f t="shared" ca="1" si="0"/>
        <v>40</v>
      </c>
      <c r="G8" s="5">
        <v>44851</v>
      </c>
      <c r="H8" s="4">
        <f t="shared" si="1"/>
        <v>2022</v>
      </c>
      <c r="I8" s="6">
        <v>27693</v>
      </c>
      <c r="J8" s="4" t="s">
        <v>29</v>
      </c>
      <c r="K8" s="4" t="s">
        <v>27</v>
      </c>
      <c r="L8" s="4" t="s">
        <v>30</v>
      </c>
      <c r="M8" s="7" t="s">
        <v>12</v>
      </c>
      <c r="P8" s="17" t="s">
        <v>302</v>
      </c>
      <c r="Q8" s="16" t="s">
        <v>303</v>
      </c>
    </row>
    <row r="9" spans="1:19" x14ac:dyDescent="0.3">
      <c r="A9" s="4" t="s">
        <v>103</v>
      </c>
      <c r="B9" s="4" t="str" cm="1">
        <f t="array" ref="B9:C9">_xlfn.TEXTSPLIT(A9," ")</f>
        <v>CAROUPIN</v>
      </c>
      <c r="C9" s="4" t="str">
        <v>Sandrine</v>
      </c>
      <c r="D9" s="4" t="s">
        <v>20</v>
      </c>
      <c r="E9" s="5">
        <v>25841</v>
      </c>
      <c r="F9" s="12">
        <f t="shared" ca="1" si="0"/>
        <v>55</v>
      </c>
      <c r="G9" s="5">
        <v>43024</v>
      </c>
      <c r="H9" s="4">
        <f t="shared" si="1"/>
        <v>2017</v>
      </c>
      <c r="I9" s="6">
        <v>22110</v>
      </c>
      <c r="J9" s="4" t="s">
        <v>9</v>
      </c>
      <c r="K9" s="4" t="s">
        <v>10</v>
      </c>
      <c r="L9" s="4" t="s">
        <v>31</v>
      </c>
      <c r="M9" s="7" t="s">
        <v>12</v>
      </c>
    </row>
    <row r="10" spans="1:19" x14ac:dyDescent="0.3">
      <c r="A10" s="4" t="s">
        <v>104</v>
      </c>
      <c r="B10" s="4" t="str" cm="1">
        <f t="array" ref="B10:C10">_xlfn.TEXTSPLIT(A10," ")</f>
        <v>SORRES</v>
      </c>
      <c r="C10" s="4" t="str">
        <v>Mehdi</v>
      </c>
      <c r="D10" s="4" t="s">
        <v>294</v>
      </c>
      <c r="E10" s="5">
        <v>28702</v>
      </c>
      <c r="F10" s="12">
        <f t="shared" ca="1" si="0"/>
        <v>47</v>
      </c>
      <c r="G10" s="5">
        <v>43243</v>
      </c>
      <c r="H10" s="4">
        <f t="shared" si="1"/>
        <v>2018</v>
      </c>
      <c r="I10" s="6">
        <v>47692</v>
      </c>
      <c r="J10" s="4" t="s">
        <v>32</v>
      </c>
      <c r="K10" s="4" t="s">
        <v>33</v>
      </c>
      <c r="L10" s="4" t="s">
        <v>34</v>
      </c>
      <c r="M10" s="7" t="s">
        <v>12</v>
      </c>
    </row>
    <row r="11" spans="1:19" x14ac:dyDescent="0.3">
      <c r="A11" s="4" t="s">
        <v>105</v>
      </c>
      <c r="B11" s="4" t="str" cm="1">
        <f t="array" ref="B11:C11">_xlfn.TEXTSPLIT(A11," ")</f>
        <v>SORRES</v>
      </c>
      <c r="C11" s="4" t="str">
        <v>Charlotte</v>
      </c>
      <c r="D11" s="4" t="s">
        <v>20</v>
      </c>
      <c r="E11" s="5">
        <v>37894</v>
      </c>
      <c r="F11" s="12">
        <f t="shared" ca="1" si="0"/>
        <v>22</v>
      </c>
      <c r="G11" s="5">
        <v>45325</v>
      </c>
      <c r="H11" s="4">
        <f t="shared" si="1"/>
        <v>2024</v>
      </c>
      <c r="I11" s="6">
        <v>19389</v>
      </c>
      <c r="J11" s="4" t="s">
        <v>21</v>
      </c>
      <c r="K11" s="4" t="s">
        <v>35</v>
      </c>
      <c r="L11" s="4" t="s">
        <v>36</v>
      </c>
      <c r="M11" s="7" t="s">
        <v>19</v>
      </c>
    </row>
    <row r="12" spans="1:19" x14ac:dyDescent="0.3">
      <c r="A12" s="4" t="s">
        <v>106</v>
      </c>
      <c r="B12" s="4" t="str" cm="1">
        <f t="array" ref="B12:C12">_xlfn.TEXTSPLIT(A12," ")</f>
        <v>HOARAU</v>
      </c>
      <c r="C12" s="4" t="str">
        <v>Marc</v>
      </c>
      <c r="D12" s="4" t="s">
        <v>294</v>
      </c>
      <c r="E12" s="5">
        <v>31122</v>
      </c>
      <c r="F12" s="12">
        <f t="shared" ca="1" si="0"/>
        <v>41</v>
      </c>
      <c r="G12" s="5">
        <v>42635</v>
      </c>
      <c r="H12" s="4">
        <f t="shared" si="1"/>
        <v>2016</v>
      </c>
      <c r="I12" s="6">
        <v>40189</v>
      </c>
      <c r="J12" s="4" t="s">
        <v>37</v>
      </c>
      <c r="K12" s="4" t="s">
        <v>38</v>
      </c>
      <c r="L12" s="4" t="s">
        <v>39</v>
      </c>
      <c r="M12" s="7" t="s">
        <v>12</v>
      </c>
    </row>
    <row r="13" spans="1:19" x14ac:dyDescent="0.3">
      <c r="A13" s="4" t="s">
        <v>107</v>
      </c>
      <c r="B13" s="4" t="str" cm="1">
        <f t="array" ref="B13:C13">_xlfn.TEXTSPLIT(A13," ")</f>
        <v>TURPIN</v>
      </c>
      <c r="C13" s="4" t="str">
        <v>Aurélie</v>
      </c>
      <c r="D13" s="4" t="s">
        <v>20</v>
      </c>
      <c r="E13" s="5">
        <v>33681</v>
      </c>
      <c r="F13" s="12">
        <f t="shared" ca="1" si="0"/>
        <v>34</v>
      </c>
      <c r="G13" s="5">
        <v>44073</v>
      </c>
      <c r="H13" s="4">
        <f t="shared" si="1"/>
        <v>2020</v>
      </c>
      <c r="I13" s="6">
        <v>42778</v>
      </c>
      <c r="J13" s="4" t="s">
        <v>40</v>
      </c>
      <c r="K13" s="4" t="s">
        <v>24</v>
      </c>
      <c r="L13" s="4" t="s">
        <v>41</v>
      </c>
      <c r="M13" s="7" t="s">
        <v>12</v>
      </c>
    </row>
    <row r="14" spans="1:19" x14ac:dyDescent="0.3">
      <c r="A14" s="4" t="s">
        <v>108</v>
      </c>
      <c r="B14" s="4" t="str" cm="1">
        <f t="array" ref="B14:C14">_xlfn.TEXTSPLIT(A14," ")</f>
        <v>MAILLOT</v>
      </c>
      <c r="C14" s="4" t="str">
        <v>Kevin</v>
      </c>
      <c r="D14" s="4" t="s">
        <v>294</v>
      </c>
      <c r="E14" s="5">
        <v>36883</v>
      </c>
      <c r="F14" s="12">
        <f t="shared" ca="1" si="0"/>
        <v>25</v>
      </c>
      <c r="G14" s="5">
        <v>45619</v>
      </c>
      <c r="H14" s="4">
        <f t="shared" si="1"/>
        <v>2024</v>
      </c>
      <c r="I14" s="6">
        <v>44945</v>
      </c>
      <c r="J14" s="4" t="s">
        <v>9</v>
      </c>
      <c r="K14" s="4" t="s">
        <v>42</v>
      </c>
      <c r="L14" s="4" t="s">
        <v>43</v>
      </c>
      <c r="M14" s="7" t="s">
        <v>44</v>
      </c>
    </row>
    <row r="15" spans="1:19" x14ac:dyDescent="0.3">
      <c r="A15" s="4" t="s">
        <v>109</v>
      </c>
      <c r="B15" s="4" t="str" cm="1">
        <f t="array" ref="B15:C15">_xlfn.TEXTSPLIT(A15," ")</f>
        <v>DAMOUR</v>
      </c>
      <c r="C15" s="4" t="str">
        <v>Hélène</v>
      </c>
      <c r="D15" s="4" t="s">
        <v>20</v>
      </c>
      <c r="E15" s="5">
        <v>29834</v>
      </c>
      <c r="F15" s="12">
        <f t="shared" ca="1" si="0"/>
        <v>44</v>
      </c>
      <c r="G15" s="5">
        <v>43462</v>
      </c>
      <c r="H15" s="4">
        <f t="shared" si="1"/>
        <v>2018</v>
      </c>
      <c r="I15" s="6">
        <v>49709</v>
      </c>
      <c r="J15" s="4" t="s">
        <v>32</v>
      </c>
      <c r="K15" s="4" t="s">
        <v>45</v>
      </c>
      <c r="L15" s="4" t="s">
        <v>46</v>
      </c>
      <c r="M15" s="7" t="s">
        <v>12</v>
      </c>
    </row>
    <row r="16" spans="1:19" x14ac:dyDescent="0.3">
      <c r="A16" s="4" t="s">
        <v>110</v>
      </c>
      <c r="B16" s="4" t="str" cm="1">
        <f t="array" ref="B16:C16">_xlfn.TEXTSPLIT(A16," ")</f>
        <v>CORRE</v>
      </c>
      <c r="C16" s="4" t="str">
        <v>Isabelle</v>
      </c>
      <c r="D16" s="4" t="s">
        <v>20</v>
      </c>
      <c r="E16" s="5">
        <v>35820</v>
      </c>
      <c r="F16" s="12">
        <f t="shared" ca="1" si="0"/>
        <v>28</v>
      </c>
      <c r="G16" s="5">
        <v>42505</v>
      </c>
      <c r="H16" s="4">
        <f t="shared" si="1"/>
        <v>2016</v>
      </c>
      <c r="I16" s="6">
        <v>28065</v>
      </c>
      <c r="J16" s="4" t="s">
        <v>32</v>
      </c>
      <c r="K16" s="4" t="s">
        <v>38</v>
      </c>
      <c r="L16" s="4" t="s">
        <v>34</v>
      </c>
      <c r="M16" s="7" t="s">
        <v>12</v>
      </c>
    </row>
    <row r="17" spans="1:13" x14ac:dyDescent="0.3">
      <c r="A17" s="4" t="s">
        <v>111</v>
      </c>
      <c r="B17" s="4" t="str" cm="1">
        <f t="array" ref="B17:C17">_xlfn.TEXTSPLIT(A17," ")</f>
        <v>HOAREAU</v>
      </c>
      <c r="C17" s="4" t="str">
        <v>Jennifer</v>
      </c>
      <c r="D17" s="4" t="s">
        <v>20</v>
      </c>
      <c r="E17" s="5">
        <v>31266</v>
      </c>
      <c r="F17" s="12">
        <f t="shared" ca="1" si="0"/>
        <v>40</v>
      </c>
      <c r="G17" s="5">
        <v>41572</v>
      </c>
      <c r="H17" s="4">
        <f t="shared" si="1"/>
        <v>2013</v>
      </c>
      <c r="I17" s="6">
        <v>19060</v>
      </c>
      <c r="J17" s="4" t="s">
        <v>29</v>
      </c>
      <c r="K17" s="4" t="s">
        <v>33</v>
      </c>
      <c r="L17" s="4" t="s">
        <v>47</v>
      </c>
      <c r="M17" s="7" t="s">
        <v>12</v>
      </c>
    </row>
    <row r="18" spans="1:13" x14ac:dyDescent="0.3">
      <c r="A18" s="4" t="s">
        <v>112</v>
      </c>
      <c r="B18" s="4" t="str" cm="1">
        <f t="array" ref="B18:C18">_xlfn.TEXTSPLIT(A18," ")</f>
        <v>GRONDIN</v>
      </c>
      <c r="C18" s="4" t="str">
        <v>Fatima</v>
      </c>
      <c r="D18" s="4" t="s">
        <v>20</v>
      </c>
      <c r="E18" s="5">
        <v>24338</v>
      </c>
      <c r="F18" s="12">
        <f t="shared" ca="1" si="0"/>
        <v>59</v>
      </c>
      <c r="G18" s="5">
        <v>45132</v>
      </c>
      <c r="H18" s="4">
        <f t="shared" si="1"/>
        <v>2023</v>
      </c>
      <c r="I18" s="6">
        <v>43380</v>
      </c>
      <c r="J18" s="4" t="s">
        <v>48</v>
      </c>
      <c r="K18" s="4" t="s">
        <v>35</v>
      </c>
      <c r="L18" s="4" t="s">
        <v>49</v>
      </c>
      <c r="M18" s="7" t="s">
        <v>19</v>
      </c>
    </row>
    <row r="19" spans="1:13" x14ac:dyDescent="0.3">
      <c r="A19" s="4" t="s">
        <v>113</v>
      </c>
      <c r="B19" s="4" t="str" cm="1">
        <f t="array" ref="B19:C19">_xlfn.TEXTSPLIT(A19," ")</f>
        <v>CLAIN</v>
      </c>
      <c r="C19" s="4" t="str">
        <v>Céline</v>
      </c>
      <c r="D19" s="4" t="s">
        <v>20</v>
      </c>
      <c r="E19" s="5">
        <v>30182</v>
      </c>
      <c r="F19" s="12">
        <f t="shared" ca="1" si="0"/>
        <v>43</v>
      </c>
      <c r="G19" s="5">
        <v>41409</v>
      </c>
      <c r="H19" s="4">
        <f t="shared" si="1"/>
        <v>2013</v>
      </c>
      <c r="I19" s="6">
        <v>18466</v>
      </c>
      <c r="J19" s="4" t="s">
        <v>9</v>
      </c>
      <c r="K19" s="4" t="s">
        <v>33</v>
      </c>
      <c r="L19" s="4" t="s">
        <v>31</v>
      </c>
      <c r="M19" s="7" t="s">
        <v>12</v>
      </c>
    </row>
    <row r="20" spans="1:13" x14ac:dyDescent="0.3">
      <c r="A20" s="4" t="s">
        <v>114</v>
      </c>
      <c r="B20" s="4" t="str" cm="1">
        <f t="array" ref="B20:C20">_xlfn.TEXTSPLIT(A20," ")</f>
        <v>LEBON</v>
      </c>
      <c r="C20" s="4" t="str">
        <v>Gaël</v>
      </c>
      <c r="D20" s="4" t="s">
        <v>294</v>
      </c>
      <c r="E20" s="5">
        <v>29376</v>
      </c>
      <c r="F20" s="12">
        <f t="shared" ca="1" si="0"/>
        <v>46</v>
      </c>
      <c r="G20" s="5">
        <v>41686</v>
      </c>
      <c r="H20" s="4">
        <f t="shared" si="1"/>
        <v>2014</v>
      </c>
      <c r="I20" s="6">
        <v>36693</v>
      </c>
      <c r="J20" s="4" t="s">
        <v>48</v>
      </c>
      <c r="K20" s="4" t="s">
        <v>27</v>
      </c>
      <c r="L20" s="4" t="s">
        <v>50</v>
      </c>
      <c r="M20" s="7" t="s">
        <v>12</v>
      </c>
    </row>
    <row r="21" spans="1:13" x14ac:dyDescent="0.3">
      <c r="A21" s="4" t="s">
        <v>115</v>
      </c>
      <c r="B21" s="4" t="str" cm="1">
        <f t="array" ref="B21:C21">_xlfn.TEXTSPLIT(A21," ")</f>
        <v>CAROUPIN</v>
      </c>
      <c r="C21" s="4" t="str">
        <v>Philippe</v>
      </c>
      <c r="D21" s="4" t="s">
        <v>294</v>
      </c>
      <c r="E21" s="5">
        <v>31600</v>
      </c>
      <c r="F21" s="12">
        <f t="shared" ca="1" si="0"/>
        <v>39</v>
      </c>
      <c r="G21" s="5">
        <v>45264</v>
      </c>
      <c r="H21" s="4">
        <f t="shared" si="1"/>
        <v>2023</v>
      </c>
      <c r="I21" s="6">
        <v>20242</v>
      </c>
      <c r="J21" s="4" t="s">
        <v>48</v>
      </c>
      <c r="K21" s="4" t="s">
        <v>45</v>
      </c>
      <c r="L21" s="4" t="s">
        <v>51</v>
      </c>
      <c r="M21" s="7" t="s">
        <v>19</v>
      </c>
    </row>
    <row r="22" spans="1:13" x14ac:dyDescent="0.3">
      <c r="A22" s="4" t="s">
        <v>116</v>
      </c>
      <c r="B22" s="4" t="str" cm="1">
        <f t="array" ref="B22:C22">_xlfn.TEXTSPLIT(A22," ")</f>
        <v>PAYET</v>
      </c>
      <c r="C22" s="4" t="str">
        <v>Bénédicte</v>
      </c>
      <c r="D22" s="4" t="s">
        <v>20</v>
      </c>
      <c r="E22" s="5">
        <v>39276</v>
      </c>
      <c r="F22" s="12">
        <f t="shared" ca="1" si="0"/>
        <v>18</v>
      </c>
      <c r="G22" s="5">
        <v>45628</v>
      </c>
      <c r="H22" s="4">
        <f t="shared" si="1"/>
        <v>2024</v>
      </c>
      <c r="I22" s="6">
        <v>27848</v>
      </c>
      <c r="J22" s="4" t="s">
        <v>52</v>
      </c>
      <c r="K22" s="4" t="s">
        <v>27</v>
      </c>
      <c r="L22" s="4" t="s">
        <v>53</v>
      </c>
      <c r="M22" s="7" t="s">
        <v>54</v>
      </c>
    </row>
    <row r="23" spans="1:13" x14ac:dyDescent="0.3">
      <c r="A23" s="4" t="s">
        <v>117</v>
      </c>
      <c r="B23" s="4" t="str" cm="1">
        <f t="array" ref="B23:C23">_xlfn.TEXTSPLIT(A23," ")</f>
        <v>OUCENI</v>
      </c>
      <c r="C23" s="4" t="str">
        <v>Maxime</v>
      </c>
      <c r="D23" s="4" t="s">
        <v>294</v>
      </c>
      <c r="E23" s="5">
        <v>35682</v>
      </c>
      <c r="F23" s="12">
        <f t="shared" ca="1" si="0"/>
        <v>28</v>
      </c>
      <c r="G23" s="5">
        <v>44666</v>
      </c>
      <c r="H23" s="4">
        <f t="shared" si="1"/>
        <v>2022</v>
      </c>
      <c r="I23" s="6">
        <v>26235</v>
      </c>
      <c r="J23" s="4" t="s">
        <v>23</v>
      </c>
      <c r="K23" s="4" t="s">
        <v>33</v>
      </c>
      <c r="L23" s="4" t="s">
        <v>55</v>
      </c>
      <c r="M23" s="7" t="s">
        <v>12</v>
      </c>
    </row>
    <row r="24" spans="1:13" x14ac:dyDescent="0.3">
      <c r="A24" s="4" t="s">
        <v>118</v>
      </c>
      <c r="B24" s="4" t="str" cm="1">
        <f t="array" ref="B24:C24">_xlfn.TEXTSPLIT(A24," ")</f>
        <v>UNIA</v>
      </c>
      <c r="C24" s="4" t="str">
        <v>Christophe</v>
      </c>
      <c r="D24" s="4" t="s">
        <v>294</v>
      </c>
      <c r="E24" s="5">
        <v>24311</v>
      </c>
      <c r="F24" s="4"/>
      <c r="G24" s="5">
        <v>42935</v>
      </c>
      <c r="H24" s="4">
        <f t="shared" si="1"/>
        <v>2017</v>
      </c>
      <c r="I24" s="6">
        <v>32414</v>
      </c>
      <c r="J24" s="4" t="s">
        <v>48</v>
      </c>
      <c r="K24" s="4" t="s">
        <v>24</v>
      </c>
      <c r="L24" s="4" t="s">
        <v>49</v>
      </c>
      <c r="M24" s="7" t="s">
        <v>12</v>
      </c>
    </row>
    <row r="25" spans="1:13" x14ac:dyDescent="0.3">
      <c r="A25" s="4" t="s">
        <v>119</v>
      </c>
      <c r="B25" s="4" t="str" cm="1">
        <f t="array" ref="B25:C25">_xlfn.TEXTSPLIT(A25," ")</f>
        <v>MOUTAMA</v>
      </c>
      <c r="C25" s="4" t="str">
        <v>Aurélie</v>
      </c>
      <c r="D25" s="4" t="s">
        <v>20</v>
      </c>
      <c r="E25" s="5">
        <v>27313</v>
      </c>
      <c r="F25" s="4"/>
      <c r="G25" s="5">
        <v>45206</v>
      </c>
      <c r="H25" s="4">
        <f t="shared" si="1"/>
        <v>2023</v>
      </c>
      <c r="I25" s="6">
        <v>40126</v>
      </c>
      <c r="J25" s="4" t="s">
        <v>16</v>
      </c>
      <c r="K25" s="4" t="s">
        <v>14</v>
      </c>
      <c r="L25" s="4" t="s">
        <v>18</v>
      </c>
      <c r="M25" s="7" t="s">
        <v>19</v>
      </c>
    </row>
    <row r="26" spans="1:13" x14ac:dyDescent="0.3">
      <c r="A26" s="4" t="s">
        <v>120</v>
      </c>
      <c r="B26" s="4" t="str" cm="1">
        <f t="array" ref="B26:C26">_xlfn.TEXTSPLIT(A26," ")</f>
        <v>LALLEMAND</v>
      </c>
      <c r="C26" s="4" t="str">
        <v>Laure</v>
      </c>
      <c r="D26" s="4" t="s">
        <v>20</v>
      </c>
      <c r="E26" s="5">
        <v>35412</v>
      </c>
      <c r="F26" s="4"/>
      <c r="G26" s="5">
        <v>45570</v>
      </c>
      <c r="H26" s="4">
        <f t="shared" si="1"/>
        <v>2024</v>
      </c>
      <c r="I26" s="6">
        <v>40023</v>
      </c>
      <c r="J26" s="4" t="s">
        <v>23</v>
      </c>
      <c r="K26" s="4" t="s">
        <v>45</v>
      </c>
      <c r="L26" s="4" t="s">
        <v>56</v>
      </c>
      <c r="M26" s="7" t="s">
        <v>19</v>
      </c>
    </row>
    <row r="27" spans="1:13" x14ac:dyDescent="0.3">
      <c r="A27" s="4" t="s">
        <v>121</v>
      </c>
      <c r="B27" s="4" t="str" cm="1">
        <f t="array" ref="B27:C27">_xlfn.TEXTSPLIT(A27," ")</f>
        <v>NAZE</v>
      </c>
      <c r="C27" s="4" t="str">
        <v>Lionel</v>
      </c>
      <c r="D27" s="4" t="s">
        <v>294</v>
      </c>
      <c r="E27" s="5">
        <v>30116</v>
      </c>
      <c r="F27" s="4"/>
      <c r="G27" s="5">
        <v>42717</v>
      </c>
      <c r="H27" s="4">
        <f t="shared" si="1"/>
        <v>2016</v>
      </c>
      <c r="I27" s="6">
        <v>42063</v>
      </c>
      <c r="J27" s="4" t="s">
        <v>23</v>
      </c>
      <c r="K27" s="4" t="s">
        <v>33</v>
      </c>
      <c r="L27" s="4" t="s">
        <v>56</v>
      </c>
      <c r="M27" s="7" t="s">
        <v>12</v>
      </c>
    </row>
    <row r="28" spans="1:13" x14ac:dyDescent="0.3">
      <c r="A28" s="4" t="s">
        <v>122</v>
      </c>
      <c r="B28" s="4" t="str" cm="1">
        <f t="array" ref="B28:C28">_xlfn.TEXTSPLIT(A28," ")</f>
        <v>HOAREAU</v>
      </c>
      <c r="C28" s="4" t="str">
        <v>Thomas</v>
      </c>
      <c r="D28" s="4" t="s">
        <v>294</v>
      </c>
      <c r="E28" s="5">
        <v>23935</v>
      </c>
      <c r="F28" s="4"/>
      <c r="G28" s="5">
        <v>43317</v>
      </c>
      <c r="H28" s="4">
        <f t="shared" si="1"/>
        <v>2018</v>
      </c>
      <c r="I28" s="6">
        <v>37698</v>
      </c>
      <c r="J28" s="4" t="s">
        <v>13</v>
      </c>
      <c r="K28" s="4" t="s">
        <v>24</v>
      </c>
      <c r="L28" s="4" t="s">
        <v>57</v>
      </c>
      <c r="M28" s="7" t="s">
        <v>12</v>
      </c>
    </row>
    <row r="29" spans="1:13" x14ac:dyDescent="0.3">
      <c r="A29" s="4" t="s">
        <v>119</v>
      </c>
      <c r="B29" s="4" t="str" cm="1">
        <f t="array" ref="B29:C29">_xlfn.TEXTSPLIT(A29," ")</f>
        <v>MOUTAMA</v>
      </c>
      <c r="C29" s="4" t="str">
        <v>Aurélie</v>
      </c>
      <c r="D29" s="4" t="s">
        <v>20</v>
      </c>
      <c r="E29" s="5">
        <v>34746</v>
      </c>
      <c r="F29" s="4"/>
      <c r="G29" s="5">
        <v>44354</v>
      </c>
      <c r="H29" s="4">
        <f t="shared" si="1"/>
        <v>2021</v>
      </c>
      <c r="I29" s="6">
        <v>30738</v>
      </c>
      <c r="J29" s="4" t="s">
        <v>13</v>
      </c>
      <c r="K29" s="4" t="s">
        <v>27</v>
      </c>
      <c r="L29" s="4" t="s">
        <v>15</v>
      </c>
      <c r="M29" s="7" t="s">
        <v>12</v>
      </c>
    </row>
    <row r="30" spans="1:13" x14ac:dyDescent="0.3">
      <c r="A30" s="4" t="s">
        <v>123</v>
      </c>
      <c r="B30" s="4" t="str" cm="1">
        <f t="array" ref="B30:C30">_xlfn.TEXTSPLIT(A30," ")</f>
        <v>LEBON</v>
      </c>
      <c r="C30" s="4" t="str">
        <v>Émilie</v>
      </c>
      <c r="D30" s="4" t="s">
        <v>20</v>
      </c>
      <c r="E30" s="5">
        <v>36825</v>
      </c>
      <c r="F30" s="4"/>
      <c r="G30" s="5">
        <v>43507</v>
      </c>
      <c r="H30" s="4">
        <f t="shared" si="1"/>
        <v>2019</v>
      </c>
      <c r="I30" s="6">
        <v>23502</v>
      </c>
      <c r="J30" s="4" t="s">
        <v>16</v>
      </c>
      <c r="K30" s="4" t="s">
        <v>14</v>
      </c>
      <c r="L30" s="4" t="s">
        <v>58</v>
      </c>
      <c r="M30" s="7" t="s">
        <v>12</v>
      </c>
    </row>
    <row r="31" spans="1:13" x14ac:dyDescent="0.3">
      <c r="A31" s="4" t="s">
        <v>124</v>
      </c>
      <c r="B31" s="4" t="str" cm="1">
        <f t="array" ref="B31:C31">_xlfn.TEXTSPLIT(A31," ")</f>
        <v>TURPIN</v>
      </c>
      <c r="C31" s="4" t="str">
        <v>Raphaël</v>
      </c>
      <c r="D31" s="4" t="s">
        <v>294</v>
      </c>
      <c r="E31" s="5">
        <v>35863</v>
      </c>
      <c r="F31" s="4"/>
      <c r="G31" s="5">
        <v>42927</v>
      </c>
      <c r="H31" s="4">
        <f t="shared" si="1"/>
        <v>2017</v>
      </c>
      <c r="I31" s="6">
        <v>32403</v>
      </c>
      <c r="J31" s="4" t="s">
        <v>9</v>
      </c>
      <c r="K31" s="4" t="s">
        <v>33</v>
      </c>
      <c r="L31" s="4" t="s">
        <v>59</v>
      </c>
      <c r="M31" s="7" t="s">
        <v>12</v>
      </c>
    </row>
    <row r="32" spans="1:13" x14ac:dyDescent="0.3">
      <c r="A32" s="4" t="s">
        <v>125</v>
      </c>
      <c r="B32" s="4" t="str" cm="1">
        <f t="array" ref="B32:C32">_xlfn.TEXTSPLIT(A32," ")</f>
        <v>TECHER</v>
      </c>
      <c r="C32" s="4" t="str">
        <v>Maxime</v>
      </c>
      <c r="D32" s="4" t="s">
        <v>294</v>
      </c>
      <c r="E32" s="5">
        <v>37094</v>
      </c>
      <c r="F32" s="4"/>
      <c r="G32" s="5">
        <v>44116</v>
      </c>
      <c r="H32" s="4">
        <f t="shared" si="1"/>
        <v>2020</v>
      </c>
      <c r="I32" s="6">
        <v>29350</v>
      </c>
      <c r="J32" s="4" t="s">
        <v>16</v>
      </c>
      <c r="K32" s="4" t="s">
        <v>24</v>
      </c>
      <c r="L32" s="4" t="s">
        <v>26</v>
      </c>
      <c r="M32" s="7" t="s">
        <v>12</v>
      </c>
    </row>
    <row r="33" spans="1:13" x14ac:dyDescent="0.3">
      <c r="A33" s="4" t="s">
        <v>126</v>
      </c>
      <c r="B33" s="4" t="str" cm="1">
        <f t="array" ref="B33:C33">_xlfn.TEXTSPLIT(A33," ")</f>
        <v>VIDOT</v>
      </c>
      <c r="C33" s="4" t="str">
        <v>Pauline</v>
      </c>
      <c r="D33" s="4" t="s">
        <v>20</v>
      </c>
      <c r="E33" s="5">
        <v>34422</v>
      </c>
      <c r="F33" s="4"/>
      <c r="G33" s="5">
        <v>41330</v>
      </c>
      <c r="H33" s="4">
        <f t="shared" si="1"/>
        <v>2013</v>
      </c>
      <c r="I33" s="6">
        <v>42302</v>
      </c>
      <c r="J33" s="4" t="s">
        <v>48</v>
      </c>
      <c r="K33" s="4" t="s">
        <v>27</v>
      </c>
      <c r="L33" s="4" t="s">
        <v>60</v>
      </c>
      <c r="M33" s="7" t="s">
        <v>12</v>
      </c>
    </row>
    <row r="34" spans="1:13" x14ac:dyDescent="0.3">
      <c r="A34" s="4" t="s">
        <v>127</v>
      </c>
      <c r="B34" s="4" t="str" cm="1">
        <f t="array" ref="B34:C34">_xlfn.TEXTSPLIT(A34," ")</f>
        <v>MOUTAMA</v>
      </c>
      <c r="C34" s="4" t="str">
        <v>Paul</v>
      </c>
      <c r="D34" s="4" t="s">
        <v>294</v>
      </c>
      <c r="E34" s="5">
        <v>26144</v>
      </c>
      <c r="F34" s="4"/>
      <c r="G34" s="5">
        <v>39515</v>
      </c>
      <c r="H34" s="4">
        <f t="shared" si="1"/>
        <v>2008</v>
      </c>
      <c r="I34" s="6">
        <v>25513</v>
      </c>
      <c r="J34" s="4" t="s">
        <v>13</v>
      </c>
      <c r="K34" s="4" t="s">
        <v>33</v>
      </c>
      <c r="L34" s="4" t="s">
        <v>61</v>
      </c>
      <c r="M34" s="7" t="s">
        <v>12</v>
      </c>
    </row>
    <row r="35" spans="1:13" x14ac:dyDescent="0.3">
      <c r="A35" s="4" t="s">
        <v>128</v>
      </c>
      <c r="B35" s="4" t="str" cm="1">
        <f t="array" ref="B35:C35">_xlfn.TEXTSPLIT(A35," ")</f>
        <v>ISAUTIER</v>
      </c>
      <c r="C35" s="4" t="str">
        <v>Bénédicte</v>
      </c>
      <c r="D35" s="4" t="s">
        <v>20</v>
      </c>
      <c r="E35" s="5">
        <v>33692</v>
      </c>
      <c r="F35" s="4"/>
      <c r="G35" s="5">
        <v>44269</v>
      </c>
      <c r="H35" s="4">
        <f t="shared" si="1"/>
        <v>2021</v>
      </c>
      <c r="I35" s="6">
        <v>39503</v>
      </c>
      <c r="J35" s="4" t="s">
        <v>32</v>
      </c>
      <c r="K35" s="4" t="s">
        <v>45</v>
      </c>
      <c r="L35" s="4" t="s">
        <v>34</v>
      </c>
      <c r="M35" s="7" t="s">
        <v>12</v>
      </c>
    </row>
    <row r="36" spans="1:13" x14ac:dyDescent="0.3">
      <c r="A36" s="4" t="s">
        <v>129</v>
      </c>
      <c r="B36" s="4" t="str" cm="1">
        <f t="array" ref="B36:C36">_xlfn.TEXTSPLIT(A36," ")</f>
        <v>TIBERE</v>
      </c>
      <c r="C36" s="4" t="str">
        <v>Patrick</v>
      </c>
      <c r="D36" s="4" t="s">
        <v>294</v>
      </c>
      <c r="E36" s="5">
        <v>23658</v>
      </c>
      <c r="F36" s="4"/>
      <c r="G36" s="5">
        <v>42642</v>
      </c>
      <c r="H36" s="4">
        <f t="shared" si="1"/>
        <v>2016</v>
      </c>
      <c r="I36" s="6">
        <v>48565</v>
      </c>
      <c r="J36" s="4" t="s">
        <v>9</v>
      </c>
      <c r="K36" s="4" t="s">
        <v>10</v>
      </c>
      <c r="L36" s="4" t="s">
        <v>31</v>
      </c>
      <c r="M36" s="7" t="s">
        <v>12</v>
      </c>
    </row>
    <row r="37" spans="1:13" x14ac:dyDescent="0.3">
      <c r="A37" s="4" t="s">
        <v>130</v>
      </c>
      <c r="B37" s="4" t="str" cm="1">
        <f t="array" ref="B37:C37">_xlfn.TEXTSPLIT(A37," ")</f>
        <v>TECHER</v>
      </c>
      <c r="C37" s="4" t="str">
        <v>Valérie</v>
      </c>
      <c r="D37" s="4" t="s">
        <v>20</v>
      </c>
      <c r="E37" s="5">
        <v>33981</v>
      </c>
      <c r="F37" s="4"/>
      <c r="G37" s="5">
        <v>45371</v>
      </c>
      <c r="H37" s="4">
        <f t="shared" si="1"/>
        <v>2024</v>
      </c>
      <c r="I37" s="6">
        <v>44550</v>
      </c>
      <c r="J37" s="4" t="s">
        <v>37</v>
      </c>
      <c r="K37" s="4" t="s">
        <v>10</v>
      </c>
      <c r="L37" s="4" t="s">
        <v>62</v>
      </c>
      <c r="M37" s="7" t="s">
        <v>19</v>
      </c>
    </row>
    <row r="38" spans="1:13" x14ac:dyDescent="0.3">
      <c r="A38" s="4" t="s">
        <v>131</v>
      </c>
      <c r="B38" s="4" t="str" cm="1">
        <f t="array" ref="B38:C38">_xlfn.TEXTSPLIT(A38," ")</f>
        <v>RIVIERE</v>
      </c>
      <c r="C38" s="4" t="str">
        <v>Mathieu</v>
      </c>
      <c r="D38" s="4" t="s">
        <v>294</v>
      </c>
      <c r="E38" s="5">
        <v>24943</v>
      </c>
      <c r="F38" s="4"/>
      <c r="G38" s="5">
        <v>38630</v>
      </c>
      <c r="H38" s="4">
        <f t="shared" si="1"/>
        <v>2005</v>
      </c>
      <c r="I38" s="6">
        <v>32290</v>
      </c>
      <c r="J38" s="4" t="s">
        <v>48</v>
      </c>
      <c r="K38" s="4" t="s">
        <v>14</v>
      </c>
      <c r="L38" s="4" t="s">
        <v>49</v>
      </c>
      <c r="M38" s="7" t="s">
        <v>12</v>
      </c>
    </row>
    <row r="39" spans="1:13" x14ac:dyDescent="0.3">
      <c r="A39" s="4" t="s">
        <v>132</v>
      </c>
      <c r="B39" s="4" t="str" cm="1">
        <f t="array" ref="B39:C39">_xlfn.TEXTSPLIT(A39," ")</f>
        <v>DIJOUX</v>
      </c>
      <c r="C39" s="4" t="str">
        <v>Gaël</v>
      </c>
      <c r="D39" s="4" t="s">
        <v>294</v>
      </c>
      <c r="E39" s="5">
        <v>33826</v>
      </c>
      <c r="F39" s="4"/>
      <c r="G39" s="5">
        <v>45504</v>
      </c>
      <c r="H39" s="4">
        <f t="shared" si="1"/>
        <v>2024</v>
      </c>
      <c r="I39" s="6">
        <v>23092</v>
      </c>
      <c r="J39" s="4" t="s">
        <v>40</v>
      </c>
      <c r="K39" s="4" t="s">
        <v>33</v>
      </c>
      <c r="L39" s="4" t="s">
        <v>63</v>
      </c>
      <c r="M39" s="7" t="s">
        <v>19</v>
      </c>
    </row>
    <row r="40" spans="1:13" x14ac:dyDescent="0.3">
      <c r="A40" s="4" t="s">
        <v>133</v>
      </c>
      <c r="B40" s="4" t="str" cm="1">
        <f t="array" ref="B40:C40">_xlfn.TEXTSPLIT(A40," ")</f>
        <v>OUCENI</v>
      </c>
      <c r="C40" s="4" t="str">
        <v>Céline</v>
      </c>
      <c r="D40" s="4" t="s">
        <v>20</v>
      </c>
      <c r="E40" s="5">
        <v>36686</v>
      </c>
      <c r="F40" s="4"/>
      <c r="G40" s="5">
        <v>44834</v>
      </c>
      <c r="H40" s="4">
        <f t="shared" si="1"/>
        <v>2022</v>
      </c>
      <c r="I40" s="6">
        <v>21097</v>
      </c>
      <c r="J40" s="4" t="s">
        <v>37</v>
      </c>
      <c r="K40" s="4" t="s">
        <v>38</v>
      </c>
      <c r="L40" s="4" t="s">
        <v>64</v>
      </c>
      <c r="M40" s="7" t="s">
        <v>12</v>
      </c>
    </row>
    <row r="41" spans="1:13" x14ac:dyDescent="0.3">
      <c r="A41" s="4" t="s">
        <v>134</v>
      </c>
      <c r="B41" s="4" t="str" cm="1">
        <f t="array" ref="B41:C41">_xlfn.TEXTSPLIT(A41," ")</f>
        <v>PAYET</v>
      </c>
      <c r="C41" s="4" t="str">
        <v>Nadège</v>
      </c>
      <c r="D41" s="4" t="s">
        <v>20</v>
      </c>
      <c r="E41" s="5">
        <v>36025</v>
      </c>
      <c r="F41" s="4"/>
      <c r="G41" s="5">
        <v>45594</v>
      </c>
      <c r="H41" s="4">
        <f t="shared" si="1"/>
        <v>2024</v>
      </c>
      <c r="I41" s="6">
        <v>44434</v>
      </c>
      <c r="J41" s="4" t="s">
        <v>52</v>
      </c>
      <c r="K41" s="4" t="s">
        <v>38</v>
      </c>
      <c r="L41" s="4" t="s">
        <v>65</v>
      </c>
      <c r="M41" s="7" t="s">
        <v>54</v>
      </c>
    </row>
    <row r="42" spans="1:13" x14ac:dyDescent="0.3">
      <c r="A42" s="4" t="s">
        <v>135</v>
      </c>
      <c r="B42" s="4" t="str" cm="1">
        <f t="array" ref="B42:C42">_xlfn.TEXTSPLIT(A42," ")</f>
        <v>TIBERE</v>
      </c>
      <c r="C42" s="4" t="str">
        <v>Camille</v>
      </c>
      <c r="D42" s="4" t="s">
        <v>20</v>
      </c>
      <c r="E42" s="5">
        <v>30737</v>
      </c>
      <c r="F42" s="4"/>
      <c r="G42" s="5">
        <v>45598</v>
      </c>
      <c r="H42" s="4">
        <f t="shared" si="1"/>
        <v>2024</v>
      </c>
      <c r="I42" s="6">
        <v>26637</v>
      </c>
      <c r="J42" s="4" t="s">
        <v>52</v>
      </c>
      <c r="K42" s="4" t="s">
        <v>10</v>
      </c>
      <c r="L42" s="4" t="s">
        <v>53</v>
      </c>
      <c r="M42" s="7" t="s">
        <v>19</v>
      </c>
    </row>
    <row r="43" spans="1:13" x14ac:dyDescent="0.3">
      <c r="A43" s="4" t="s">
        <v>136</v>
      </c>
      <c r="B43" s="4" t="str" cm="1">
        <f t="array" ref="B43:C43">_xlfn.TEXTSPLIT(A43," ")</f>
        <v>HOAREAU</v>
      </c>
      <c r="C43" s="4" t="str">
        <v>Vanessa</v>
      </c>
      <c r="D43" s="4" t="s">
        <v>20</v>
      </c>
      <c r="E43" s="5">
        <v>31827</v>
      </c>
      <c r="F43" s="4"/>
      <c r="G43" s="5">
        <v>44134</v>
      </c>
      <c r="H43" s="4">
        <f t="shared" si="1"/>
        <v>2020</v>
      </c>
      <c r="I43" s="6">
        <v>40448</v>
      </c>
      <c r="J43" s="4" t="s">
        <v>37</v>
      </c>
      <c r="K43" s="4" t="s">
        <v>27</v>
      </c>
      <c r="L43" s="4" t="s">
        <v>62</v>
      </c>
      <c r="M43" s="7" t="s">
        <v>12</v>
      </c>
    </row>
    <row r="44" spans="1:13" x14ac:dyDescent="0.3">
      <c r="A44" s="4" t="s">
        <v>137</v>
      </c>
      <c r="B44" s="4" t="str" cm="1">
        <f t="array" ref="B44:C44">_xlfn.TEXTSPLIT(A44," ")</f>
        <v>VITRY</v>
      </c>
      <c r="C44" s="4" t="str">
        <v>Ivan</v>
      </c>
      <c r="D44" s="4" t="s">
        <v>294</v>
      </c>
      <c r="E44" s="5">
        <v>30455</v>
      </c>
      <c r="F44" s="4"/>
      <c r="G44" s="5">
        <v>43439</v>
      </c>
      <c r="H44" s="4">
        <f t="shared" si="1"/>
        <v>2018</v>
      </c>
      <c r="I44" s="6">
        <v>41046</v>
      </c>
      <c r="J44" s="4" t="s">
        <v>21</v>
      </c>
      <c r="K44" s="4" t="s">
        <v>35</v>
      </c>
      <c r="L44" s="4" t="s">
        <v>66</v>
      </c>
      <c r="M44" s="7" t="s">
        <v>12</v>
      </c>
    </row>
    <row r="45" spans="1:13" x14ac:dyDescent="0.3">
      <c r="A45" s="4" t="s">
        <v>138</v>
      </c>
      <c r="B45" s="4" t="str" cm="1">
        <f t="array" ref="B45:C45">_xlfn.TEXTSPLIT(A45," ")</f>
        <v>CLAIN</v>
      </c>
      <c r="C45" s="4" t="str">
        <v>Bruno</v>
      </c>
      <c r="D45" s="4" t="s">
        <v>294</v>
      </c>
      <c r="E45" s="5">
        <v>29630</v>
      </c>
      <c r="F45" s="4"/>
      <c r="G45" s="5">
        <v>41348</v>
      </c>
      <c r="H45" s="4">
        <f t="shared" si="1"/>
        <v>2013</v>
      </c>
      <c r="I45" s="6">
        <v>29196</v>
      </c>
      <c r="J45" s="4" t="s">
        <v>9</v>
      </c>
      <c r="K45" s="4" t="s">
        <v>45</v>
      </c>
      <c r="L45" s="4" t="s">
        <v>67</v>
      </c>
      <c r="M45" s="7" t="s">
        <v>12</v>
      </c>
    </row>
    <row r="46" spans="1:13" x14ac:dyDescent="0.3">
      <c r="A46" s="4" t="s">
        <v>139</v>
      </c>
      <c r="B46" s="4" t="str" cm="1">
        <f t="array" ref="B46:C46">_xlfn.TEXTSPLIT(A46," ")</f>
        <v>NAZE</v>
      </c>
      <c r="C46" s="4" t="str">
        <v>Quentin</v>
      </c>
      <c r="D46" s="4" t="s">
        <v>294</v>
      </c>
      <c r="E46" s="5">
        <v>37957</v>
      </c>
      <c r="F46" s="4"/>
      <c r="G46" s="5">
        <v>44827</v>
      </c>
      <c r="H46" s="4">
        <f t="shared" si="1"/>
        <v>2022</v>
      </c>
      <c r="I46" s="6">
        <v>39190</v>
      </c>
      <c r="J46" s="4" t="s">
        <v>32</v>
      </c>
      <c r="K46" s="4" t="s">
        <v>10</v>
      </c>
      <c r="L46" s="4" t="s">
        <v>68</v>
      </c>
      <c r="M46" s="7" t="s">
        <v>12</v>
      </c>
    </row>
    <row r="47" spans="1:13" x14ac:dyDescent="0.3">
      <c r="A47" s="4" t="s">
        <v>140</v>
      </c>
      <c r="B47" s="4" t="str" cm="1">
        <f t="array" ref="B47:C47">_xlfn.TEXTSPLIT(A47," ")</f>
        <v>BANGUI</v>
      </c>
      <c r="C47" s="4" t="str">
        <v>David</v>
      </c>
      <c r="D47" s="4" t="s">
        <v>294</v>
      </c>
      <c r="E47" s="5">
        <v>33908</v>
      </c>
      <c r="F47" s="4"/>
      <c r="G47" s="5">
        <v>45061</v>
      </c>
      <c r="H47" s="4">
        <f t="shared" si="1"/>
        <v>2023</v>
      </c>
      <c r="I47" s="6">
        <v>48839</v>
      </c>
      <c r="J47" s="4" t="s">
        <v>37</v>
      </c>
      <c r="K47" s="4" t="s">
        <v>24</v>
      </c>
      <c r="L47" s="4" t="s">
        <v>69</v>
      </c>
      <c r="M47" s="7" t="s">
        <v>12</v>
      </c>
    </row>
    <row r="48" spans="1:13" x14ac:dyDescent="0.3">
      <c r="A48" s="4" t="s">
        <v>141</v>
      </c>
      <c r="B48" s="4" t="str" cm="1">
        <f t="array" ref="B48:C48">_xlfn.TEXTSPLIT(A48," ")</f>
        <v>VELLIN</v>
      </c>
      <c r="C48" s="4" t="str">
        <v>Aurélie</v>
      </c>
      <c r="D48" s="4" t="s">
        <v>20</v>
      </c>
      <c r="E48" s="5">
        <v>29819</v>
      </c>
      <c r="F48" s="4"/>
      <c r="G48" s="5">
        <v>41248</v>
      </c>
      <c r="H48" s="4">
        <f t="shared" si="1"/>
        <v>2012</v>
      </c>
      <c r="I48" s="6">
        <v>29565</v>
      </c>
      <c r="J48" s="4" t="s">
        <v>52</v>
      </c>
      <c r="K48" s="4" t="s">
        <v>17</v>
      </c>
      <c r="L48" s="4" t="s">
        <v>53</v>
      </c>
      <c r="M48" s="7" t="s">
        <v>12</v>
      </c>
    </row>
    <row r="49" spans="1:13" x14ac:dyDescent="0.3">
      <c r="A49" s="4" t="s">
        <v>142</v>
      </c>
      <c r="B49" s="4" t="str" cm="1">
        <f t="array" ref="B49:C49">_xlfn.TEXTSPLIT(A49," ")</f>
        <v>FALBERE</v>
      </c>
      <c r="C49" s="4" t="str">
        <v>Olivier</v>
      </c>
      <c r="D49" s="4" t="s">
        <v>294</v>
      </c>
      <c r="E49" s="5">
        <v>23023</v>
      </c>
      <c r="F49" s="4"/>
      <c r="G49" s="5">
        <v>37042</v>
      </c>
      <c r="H49" s="4">
        <f t="shared" si="1"/>
        <v>2001</v>
      </c>
      <c r="I49" s="6">
        <v>37178</v>
      </c>
      <c r="J49" s="4" t="s">
        <v>32</v>
      </c>
      <c r="K49" s="4" t="s">
        <v>42</v>
      </c>
      <c r="L49" s="4" t="s">
        <v>70</v>
      </c>
      <c r="M49" s="7" t="s">
        <v>12</v>
      </c>
    </row>
    <row r="50" spans="1:13" x14ac:dyDescent="0.3">
      <c r="A50" s="4" t="s">
        <v>143</v>
      </c>
      <c r="B50" s="4" t="str" cm="1">
        <f t="array" ref="B50:C50">_xlfn.TEXTSPLIT(A50," ")</f>
        <v>BANGUI</v>
      </c>
      <c r="C50" s="4" t="str">
        <v>Sandrine</v>
      </c>
      <c r="D50" s="4" t="s">
        <v>20</v>
      </c>
      <c r="E50" s="5">
        <v>37108</v>
      </c>
      <c r="F50" s="4"/>
      <c r="G50" s="5">
        <v>45515</v>
      </c>
      <c r="H50" s="4">
        <f t="shared" si="1"/>
        <v>2024</v>
      </c>
      <c r="I50" s="6">
        <v>33580</v>
      </c>
      <c r="J50" s="4" t="s">
        <v>48</v>
      </c>
      <c r="K50" s="4" t="s">
        <v>24</v>
      </c>
      <c r="L50" s="4" t="s">
        <v>60</v>
      </c>
      <c r="M50" s="7" t="s">
        <v>71</v>
      </c>
    </row>
    <row r="51" spans="1:13" x14ac:dyDescent="0.3">
      <c r="A51" s="4" t="s">
        <v>144</v>
      </c>
      <c r="B51" s="4" t="str" cm="1">
        <f t="array" ref="B51:C51">_xlfn.TEXTSPLIT(A51," ")</f>
        <v>WALLON</v>
      </c>
      <c r="C51" s="4" t="str">
        <v>Antoine</v>
      </c>
      <c r="D51" s="4" t="s">
        <v>294</v>
      </c>
      <c r="E51" s="5">
        <v>26006</v>
      </c>
      <c r="F51" s="4"/>
      <c r="G51" s="5">
        <v>39155</v>
      </c>
      <c r="H51" s="4">
        <f t="shared" si="1"/>
        <v>2007</v>
      </c>
      <c r="I51" s="6">
        <v>29574</v>
      </c>
      <c r="J51" s="4" t="s">
        <v>21</v>
      </c>
      <c r="K51" s="4" t="s">
        <v>17</v>
      </c>
      <c r="L51" s="4" t="s">
        <v>72</v>
      </c>
      <c r="M51" s="7" t="s">
        <v>12</v>
      </c>
    </row>
    <row r="52" spans="1:13" x14ac:dyDescent="0.3">
      <c r="A52" s="4" t="s">
        <v>145</v>
      </c>
      <c r="B52" s="4" t="str" cm="1">
        <f t="array" ref="B52:C52">_xlfn.TEXTSPLIT(A52," ")</f>
        <v>MAILLOT</v>
      </c>
      <c r="C52" s="4" t="str">
        <v>Joël</v>
      </c>
      <c r="D52" s="4" t="s">
        <v>294</v>
      </c>
      <c r="E52" s="5">
        <v>33013</v>
      </c>
      <c r="F52" s="4"/>
      <c r="G52" s="5">
        <v>45018</v>
      </c>
      <c r="H52" s="4">
        <f t="shared" si="1"/>
        <v>2023</v>
      </c>
      <c r="I52" s="6">
        <v>34216</v>
      </c>
      <c r="J52" s="4" t="s">
        <v>73</v>
      </c>
      <c r="K52" s="4" t="s">
        <v>17</v>
      </c>
      <c r="L52" s="4" t="s">
        <v>74</v>
      </c>
      <c r="M52" s="7" t="s">
        <v>19</v>
      </c>
    </row>
    <row r="53" spans="1:13" x14ac:dyDescent="0.3">
      <c r="A53" s="4" t="s">
        <v>146</v>
      </c>
      <c r="B53" s="4" t="str" cm="1">
        <f t="array" ref="B53:C53">_xlfn.TEXTSPLIT(A53," ")</f>
        <v>VIDOT</v>
      </c>
      <c r="C53" s="4" t="str">
        <v>Raphaël</v>
      </c>
      <c r="D53" s="4" t="s">
        <v>294</v>
      </c>
      <c r="E53" s="5">
        <v>30651</v>
      </c>
      <c r="F53" s="4"/>
      <c r="G53" s="5">
        <v>37462</v>
      </c>
      <c r="H53" s="4">
        <f t="shared" si="1"/>
        <v>2002</v>
      </c>
      <c r="I53" s="6">
        <v>40360</v>
      </c>
      <c r="J53" s="4" t="s">
        <v>48</v>
      </c>
      <c r="K53" s="4" t="s">
        <v>17</v>
      </c>
      <c r="L53" s="4" t="s">
        <v>49</v>
      </c>
      <c r="M53" s="7" t="s">
        <v>12</v>
      </c>
    </row>
    <row r="54" spans="1:13" x14ac:dyDescent="0.3">
      <c r="A54" s="4" t="s">
        <v>147</v>
      </c>
      <c r="B54" s="4" t="str" cm="1">
        <f t="array" ref="B54:C54">_xlfn.TEXTSPLIT(A54," ")</f>
        <v>LAURET</v>
      </c>
      <c r="C54" s="4" t="str">
        <v>Maxime</v>
      </c>
      <c r="D54" s="4" t="s">
        <v>294</v>
      </c>
      <c r="E54" s="5">
        <v>34519</v>
      </c>
      <c r="F54" s="4"/>
      <c r="G54" s="5">
        <v>45415</v>
      </c>
      <c r="H54" s="4">
        <f t="shared" si="1"/>
        <v>2024</v>
      </c>
      <c r="I54" s="6">
        <v>23286</v>
      </c>
      <c r="J54" s="4" t="s">
        <v>73</v>
      </c>
      <c r="K54" s="4" t="s">
        <v>35</v>
      </c>
      <c r="L54" s="4" t="s">
        <v>75</v>
      </c>
      <c r="M54" s="7" t="s">
        <v>19</v>
      </c>
    </row>
    <row r="55" spans="1:13" x14ac:dyDescent="0.3">
      <c r="A55" s="4" t="s">
        <v>148</v>
      </c>
      <c r="B55" s="4" t="str" cm="1">
        <f t="array" ref="B55:C55">_xlfn.TEXTSPLIT(A55," ")</f>
        <v>UNIA</v>
      </c>
      <c r="C55" s="4" t="str">
        <v>Mélanie</v>
      </c>
      <c r="D55" s="4" t="s">
        <v>20</v>
      </c>
      <c r="E55" s="5">
        <v>29815</v>
      </c>
      <c r="F55" s="4"/>
      <c r="G55" s="5">
        <v>44897</v>
      </c>
      <c r="H55" s="4">
        <f t="shared" si="1"/>
        <v>2022</v>
      </c>
      <c r="I55" s="6">
        <v>25324</v>
      </c>
      <c r="J55" s="4" t="s">
        <v>9</v>
      </c>
      <c r="K55" s="4" t="s">
        <v>33</v>
      </c>
      <c r="L55" s="4" t="s">
        <v>67</v>
      </c>
      <c r="M55" s="7" t="s">
        <v>12</v>
      </c>
    </row>
    <row r="56" spans="1:13" x14ac:dyDescent="0.3">
      <c r="A56" s="4" t="s">
        <v>149</v>
      </c>
      <c r="B56" s="4" t="str" cm="1">
        <f t="array" ref="B56:C56">_xlfn.TEXTSPLIT(A56," ")</f>
        <v>ISAUTIER</v>
      </c>
      <c r="C56" s="4" t="str">
        <v>Julie</v>
      </c>
      <c r="D56" s="4" t="s">
        <v>20</v>
      </c>
      <c r="E56" s="5">
        <v>25234</v>
      </c>
      <c r="F56" s="4"/>
      <c r="G56" s="5">
        <v>38493</v>
      </c>
      <c r="H56" s="4">
        <f t="shared" si="1"/>
        <v>2005</v>
      </c>
      <c r="I56" s="6">
        <v>36369</v>
      </c>
      <c r="J56" s="4" t="s">
        <v>29</v>
      </c>
      <c r="K56" s="4" t="s">
        <v>27</v>
      </c>
      <c r="L56" s="4" t="s">
        <v>76</v>
      </c>
      <c r="M56" s="7" t="s">
        <v>12</v>
      </c>
    </row>
    <row r="57" spans="1:13" x14ac:dyDescent="0.3">
      <c r="A57" s="4" t="s">
        <v>150</v>
      </c>
      <c r="B57" s="4" t="str" cm="1">
        <f t="array" ref="B57:C57">_xlfn.TEXTSPLIT(A57," ")</f>
        <v>CAMILLE</v>
      </c>
      <c r="C57" s="4" t="str">
        <v>Manon</v>
      </c>
      <c r="D57" s="4" t="s">
        <v>20</v>
      </c>
      <c r="E57" s="5">
        <v>32410</v>
      </c>
      <c r="F57" s="4"/>
      <c r="G57" s="5">
        <v>42137</v>
      </c>
      <c r="H57" s="4">
        <f t="shared" si="1"/>
        <v>2015</v>
      </c>
      <c r="I57" s="6">
        <v>22833</v>
      </c>
      <c r="J57" s="4" t="s">
        <v>52</v>
      </c>
      <c r="K57" s="4" t="s">
        <v>45</v>
      </c>
      <c r="L57" s="4" t="s">
        <v>77</v>
      </c>
      <c r="M57" s="7" t="s">
        <v>12</v>
      </c>
    </row>
    <row r="58" spans="1:13" x14ac:dyDescent="0.3">
      <c r="A58" s="4" t="s">
        <v>151</v>
      </c>
      <c r="B58" s="4" t="str" cm="1">
        <f t="array" ref="B58:C58">_xlfn.TEXTSPLIT(A58," ")</f>
        <v>TURPIN</v>
      </c>
      <c r="C58" s="4" t="str">
        <v>Emma</v>
      </c>
      <c r="D58" s="4" t="s">
        <v>20</v>
      </c>
      <c r="E58" s="5">
        <v>24420</v>
      </c>
      <c r="F58" s="4"/>
      <c r="G58" s="5">
        <v>45093</v>
      </c>
      <c r="H58" s="4">
        <f t="shared" si="1"/>
        <v>2023</v>
      </c>
      <c r="I58" s="6">
        <v>40264</v>
      </c>
      <c r="J58" s="4" t="s">
        <v>48</v>
      </c>
      <c r="K58" s="4" t="s">
        <v>14</v>
      </c>
      <c r="L58" s="4" t="s">
        <v>78</v>
      </c>
      <c r="M58" s="7" t="s">
        <v>19</v>
      </c>
    </row>
    <row r="59" spans="1:13" x14ac:dyDescent="0.3">
      <c r="A59" s="4" t="s">
        <v>152</v>
      </c>
      <c r="B59" s="4" t="str" cm="1">
        <f t="array" ref="B59:C59">_xlfn.TEXTSPLIT(A59," ")</f>
        <v>TIBERE</v>
      </c>
      <c r="C59" s="4" t="str">
        <v>Nicolas</v>
      </c>
      <c r="D59" s="4" t="s">
        <v>294</v>
      </c>
      <c r="E59" s="5">
        <v>32393</v>
      </c>
      <c r="F59" s="4"/>
      <c r="G59" s="5">
        <v>44138</v>
      </c>
      <c r="H59" s="4">
        <f t="shared" si="1"/>
        <v>2020</v>
      </c>
      <c r="I59" s="6">
        <v>18386</v>
      </c>
      <c r="J59" s="4" t="s">
        <v>52</v>
      </c>
      <c r="K59" s="4" t="s">
        <v>27</v>
      </c>
      <c r="L59" s="4" t="s">
        <v>79</v>
      </c>
      <c r="M59" s="7" t="s">
        <v>12</v>
      </c>
    </row>
    <row r="60" spans="1:13" x14ac:dyDescent="0.3">
      <c r="A60" s="4" t="s">
        <v>153</v>
      </c>
      <c r="B60" s="4" t="str" cm="1">
        <f t="array" ref="B60:C60">_xlfn.TEXTSPLIT(A60," ")</f>
        <v>FALBERE</v>
      </c>
      <c r="C60" s="4" t="str">
        <v>Mehdi</v>
      </c>
      <c r="D60" s="4" t="s">
        <v>294</v>
      </c>
      <c r="E60" s="5">
        <v>23423</v>
      </c>
      <c r="F60" s="4"/>
      <c r="G60" s="5">
        <v>36946</v>
      </c>
      <c r="H60" s="4">
        <f t="shared" si="1"/>
        <v>2001</v>
      </c>
      <c r="I60" s="6">
        <v>26104</v>
      </c>
      <c r="J60" s="4" t="s">
        <v>48</v>
      </c>
      <c r="K60" s="4" t="s">
        <v>42</v>
      </c>
      <c r="L60" s="4" t="s">
        <v>49</v>
      </c>
      <c r="M60" s="7" t="s">
        <v>12</v>
      </c>
    </row>
    <row r="61" spans="1:13" x14ac:dyDescent="0.3">
      <c r="A61" s="4" t="s">
        <v>154</v>
      </c>
      <c r="B61" s="4" t="str" cm="1">
        <f t="array" ref="B61:C61">_xlfn.TEXTSPLIT(A61," ")</f>
        <v>TECHER</v>
      </c>
      <c r="C61" s="4" t="str">
        <v>Gaëlle</v>
      </c>
      <c r="D61" s="4" t="s">
        <v>20</v>
      </c>
      <c r="E61" s="5">
        <v>26835</v>
      </c>
      <c r="F61" s="4"/>
      <c r="G61" s="5">
        <v>45614</v>
      </c>
      <c r="H61" s="4">
        <f t="shared" si="1"/>
        <v>2024</v>
      </c>
      <c r="I61" s="6">
        <v>29654</v>
      </c>
      <c r="J61" s="4" t="s">
        <v>73</v>
      </c>
      <c r="K61" s="4" t="s">
        <v>17</v>
      </c>
      <c r="L61" s="4" t="s">
        <v>80</v>
      </c>
      <c r="M61" s="7" t="s">
        <v>19</v>
      </c>
    </row>
    <row r="62" spans="1:13" x14ac:dyDescent="0.3">
      <c r="A62" s="4" t="s">
        <v>155</v>
      </c>
      <c r="B62" s="4" t="str" cm="1">
        <f t="array" ref="B62:C62">_xlfn.TEXTSPLIT(A62," ")</f>
        <v>FALBERE</v>
      </c>
      <c r="C62" s="4" t="str">
        <v>Bruno</v>
      </c>
      <c r="D62" s="4" t="s">
        <v>294</v>
      </c>
      <c r="E62" s="5">
        <v>35156</v>
      </c>
      <c r="F62" s="4"/>
      <c r="G62" s="5">
        <v>45409</v>
      </c>
      <c r="H62" s="4">
        <f t="shared" si="1"/>
        <v>2024</v>
      </c>
      <c r="I62" s="6">
        <v>19245</v>
      </c>
      <c r="J62" s="4" t="s">
        <v>40</v>
      </c>
      <c r="K62" s="4" t="s">
        <v>33</v>
      </c>
      <c r="L62" s="4" t="s">
        <v>41</v>
      </c>
      <c r="M62" s="7" t="s">
        <v>12</v>
      </c>
    </row>
    <row r="63" spans="1:13" x14ac:dyDescent="0.3">
      <c r="A63" s="4" t="s">
        <v>156</v>
      </c>
      <c r="B63" s="4" t="str" cm="1">
        <f t="array" ref="B63:C63">_xlfn.TEXTSPLIT(A63," ")</f>
        <v>MIRANVILLE</v>
      </c>
      <c r="C63" s="4" t="str">
        <v>Corinne</v>
      </c>
      <c r="D63" s="4" t="s">
        <v>20</v>
      </c>
      <c r="E63" s="5">
        <v>34338</v>
      </c>
      <c r="F63" s="4"/>
      <c r="G63" s="5">
        <v>45238</v>
      </c>
      <c r="H63" s="4">
        <f t="shared" si="1"/>
        <v>2023</v>
      </c>
      <c r="I63" s="6">
        <v>23422</v>
      </c>
      <c r="J63" s="4" t="s">
        <v>9</v>
      </c>
      <c r="K63" s="4" t="s">
        <v>45</v>
      </c>
      <c r="L63" s="4" t="s">
        <v>67</v>
      </c>
      <c r="M63" s="7" t="s">
        <v>12</v>
      </c>
    </row>
    <row r="64" spans="1:13" x14ac:dyDescent="0.3">
      <c r="A64" s="4" t="s">
        <v>157</v>
      </c>
      <c r="B64" s="4" t="str" cm="1">
        <f t="array" ref="B64:C64">_xlfn.TEXTSPLIT(A64," ")</f>
        <v>ELMA</v>
      </c>
      <c r="C64" s="4" t="str">
        <v>Sébastien</v>
      </c>
      <c r="D64" s="4" t="s">
        <v>294</v>
      </c>
      <c r="E64" s="5">
        <v>38887</v>
      </c>
      <c r="F64" s="4"/>
      <c r="G64" s="5">
        <v>45584</v>
      </c>
      <c r="H64" s="4">
        <f t="shared" si="1"/>
        <v>2024</v>
      </c>
      <c r="I64" s="6">
        <v>43659</v>
      </c>
      <c r="J64" s="4" t="s">
        <v>32</v>
      </c>
      <c r="K64" s="4" t="s">
        <v>38</v>
      </c>
      <c r="L64" s="4" t="s">
        <v>81</v>
      </c>
      <c r="M64" s="7" t="s">
        <v>44</v>
      </c>
    </row>
    <row r="65" spans="1:13" x14ac:dyDescent="0.3">
      <c r="A65" s="4" t="s">
        <v>158</v>
      </c>
      <c r="B65" s="4" t="str" cm="1">
        <f t="array" ref="B65:C65">_xlfn.TEXTSPLIT(A65," ")</f>
        <v>NAZE</v>
      </c>
      <c r="C65" s="4" t="str">
        <v>Inès</v>
      </c>
      <c r="D65" s="4" t="s">
        <v>20</v>
      </c>
      <c r="E65" s="5">
        <v>37241</v>
      </c>
      <c r="F65" s="4"/>
      <c r="G65" s="5">
        <v>45607</v>
      </c>
      <c r="H65" s="4">
        <f t="shared" si="1"/>
        <v>2024</v>
      </c>
      <c r="I65" s="6">
        <v>47333</v>
      </c>
      <c r="J65" s="4" t="s">
        <v>16</v>
      </c>
      <c r="K65" s="4" t="s">
        <v>35</v>
      </c>
      <c r="L65" s="4" t="s">
        <v>58</v>
      </c>
      <c r="M65" s="7" t="s">
        <v>71</v>
      </c>
    </row>
    <row r="66" spans="1:13" x14ac:dyDescent="0.3">
      <c r="A66" s="4" t="s">
        <v>159</v>
      </c>
      <c r="B66" s="4" t="str" cm="1">
        <f t="array" ref="B66:C66">_xlfn.TEXTSPLIT(A66," ")</f>
        <v>GRONDIN</v>
      </c>
      <c r="C66" s="4" t="str">
        <v>Pauline</v>
      </c>
      <c r="D66" s="4" t="s">
        <v>20</v>
      </c>
      <c r="E66" s="5">
        <v>29956</v>
      </c>
      <c r="F66" s="4"/>
      <c r="G66" s="5">
        <v>43988</v>
      </c>
      <c r="H66" s="4">
        <f t="shared" si="1"/>
        <v>2020</v>
      </c>
      <c r="I66" s="6">
        <v>21953</v>
      </c>
      <c r="J66" s="4" t="s">
        <v>9</v>
      </c>
      <c r="K66" s="4" t="s">
        <v>42</v>
      </c>
      <c r="L66" s="4" t="s">
        <v>43</v>
      </c>
      <c r="M66" s="7" t="s">
        <v>12</v>
      </c>
    </row>
    <row r="67" spans="1:13" x14ac:dyDescent="0.3">
      <c r="A67" s="4" t="s">
        <v>160</v>
      </c>
      <c r="B67" s="4" t="str" cm="1">
        <f t="array" ref="B67:C67">_xlfn.TEXTSPLIT(A67," ")</f>
        <v>KICHENIN</v>
      </c>
      <c r="C67" s="4" t="str">
        <v>Alexandre</v>
      </c>
      <c r="D67" s="4" t="s">
        <v>294</v>
      </c>
      <c r="E67" s="5">
        <v>29814</v>
      </c>
      <c r="F67" s="4"/>
      <c r="G67" s="5">
        <v>45410</v>
      </c>
      <c r="H67" s="4">
        <f t="shared" ref="H67:H130" si="2">YEAR(G67)</f>
        <v>2024</v>
      </c>
      <c r="I67" s="6">
        <v>34243</v>
      </c>
      <c r="J67" s="4" t="s">
        <v>23</v>
      </c>
      <c r="K67" s="4" t="s">
        <v>24</v>
      </c>
      <c r="L67" s="4" t="s">
        <v>56</v>
      </c>
      <c r="M67" s="7" t="s">
        <v>19</v>
      </c>
    </row>
    <row r="68" spans="1:13" x14ac:dyDescent="0.3">
      <c r="A68" s="4" t="s">
        <v>161</v>
      </c>
      <c r="B68" s="4" t="str" cm="1">
        <f t="array" ref="B68:C68">_xlfn.TEXTSPLIT(A68," ")</f>
        <v>TECHER</v>
      </c>
      <c r="C68" s="4" t="str">
        <v>Manon</v>
      </c>
      <c r="D68" s="4" t="s">
        <v>20</v>
      </c>
      <c r="E68" s="5">
        <v>34925</v>
      </c>
      <c r="F68" s="4"/>
      <c r="G68" s="5">
        <v>45230</v>
      </c>
      <c r="H68" s="4">
        <f t="shared" si="2"/>
        <v>2023</v>
      </c>
      <c r="I68" s="6">
        <v>48607</v>
      </c>
      <c r="J68" s="4" t="s">
        <v>29</v>
      </c>
      <c r="K68" s="4" t="s">
        <v>27</v>
      </c>
      <c r="L68" s="4" t="s">
        <v>47</v>
      </c>
      <c r="M68" s="7" t="s">
        <v>19</v>
      </c>
    </row>
    <row r="69" spans="1:13" x14ac:dyDescent="0.3">
      <c r="A69" s="4" t="s">
        <v>162</v>
      </c>
      <c r="B69" s="4" t="str" cm="1">
        <f t="array" ref="B69:C69">_xlfn.TEXTSPLIT(A69," ")</f>
        <v>ELMA</v>
      </c>
      <c r="C69" s="4" t="str">
        <v>Cédric</v>
      </c>
      <c r="D69" s="4" t="s">
        <v>294</v>
      </c>
      <c r="E69" s="5">
        <v>27538</v>
      </c>
      <c r="F69" s="4"/>
      <c r="G69" s="5">
        <v>38889</v>
      </c>
      <c r="H69" s="4">
        <f t="shared" si="2"/>
        <v>2006</v>
      </c>
      <c r="I69" s="6">
        <v>27688</v>
      </c>
      <c r="J69" s="4" t="s">
        <v>9</v>
      </c>
      <c r="K69" s="4" t="s">
        <v>27</v>
      </c>
      <c r="L69" s="4" t="s">
        <v>31</v>
      </c>
      <c r="M69" s="7" t="s">
        <v>12</v>
      </c>
    </row>
    <row r="70" spans="1:13" x14ac:dyDescent="0.3">
      <c r="A70" s="4" t="s">
        <v>163</v>
      </c>
      <c r="B70" s="4" t="str" cm="1">
        <f t="array" ref="B70:C70">_xlfn.TEXTSPLIT(A70," ")</f>
        <v>VIDOT</v>
      </c>
      <c r="C70" s="4" t="str">
        <v>Inès</v>
      </c>
      <c r="D70" s="4" t="s">
        <v>20</v>
      </c>
      <c r="E70" s="5">
        <v>33003</v>
      </c>
      <c r="F70" s="4"/>
      <c r="G70" s="5">
        <v>40637</v>
      </c>
      <c r="H70" s="4">
        <f t="shared" si="2"/>
        <v>2011</v>
      </c>
      <c r="I70" s="6">
        <v>33096</v>
      </c>
      <c r="J70" s="4" t="s">
        <v>23</v>
      </c>
      <c r="K70" s="4" t="s">
        <v>38</v>
      </c>
      <c r="L70" s="4" t="s">
        <v>82</v>
      </c>
      <c r="M70" s="7" t="s">
        <v>12</v>
      </c>
    </row>
    <row r="71" spans="1:13" x14ac:dyDescent="0.3">
      <c r="A71" s="4" t="s">
        <v>164</v>
      </c>
      <c r="B71" s="4" t="str" cm="1">
        <f t="array" ref="B71:C71">_xlfn.TEXTSPLIT(A71," ")</f>
        <v>WALLON</v>
      </c>
      <c r="C71" s="4" t="str">
        <v>Laurent</v>
      </c>
      <c r="D71" s="4" t="s">
        <v>294</v>
      </c>
      <c r="E71" s="5">
        <v>25868</v>
      </c>
      <c r="F71" s="4"/>
      <c r="G71" s="5">
        <v>43936</v>
      </c>
      <c r="H71" s="4">
        <f t="shared" si="2"/>
        <v>2020</v>
      </c>
      <c r="I71" s="6">
        <v>40539</v>
      </c>
      <c r="J71" s="4" t="s">
        <v>13</v>
      </c>
      <c r="K71" s="4" t="s">
        <v>35</v>
      </c>
      <c r="L71" s="4" t="s">
        <v>61</v>
      </c>
      <c r="M71" s="7" t="s">
        <v>12</v>
      </c>
    </row>
    <row r="72" spans="1:13" x14ac:dyDescent="0.3">
      <c r="A72" s="4" t="s">
        <v>165</v>
      </c>
      <c r="B72" s="4" t="str" cm="1">
        <f t="array" ref="B72:C72">_xlfn.TEXTSPLIT(A72," ")</f>
        <v>HUBERT</v>
      </c>
      <c r="C72" s="4" t="str">
        <v>Christine</v>
      </c>
      <c r="D72" s="4" t="s">
        <v>20</v>
      </c>
      <c r="E72" s="5">
        <v>37788</v>
      </c>
      <c r="F72" s="4"/>
      <c r="G72" s="5">
        <v>45000</v>
      </c>
      <c r="H72" s="4">
        <f t="shared" si="2"/>
        <v>2023</v>
      </c>
      <c r="I72" s="6">
        <v>33185</v>
      </c>
      <c r="J72" s="4" t="s">
        <v>37</v>
      </c>
      <c r="K72" s="4" t="s">
        <v>38</v>
      </c>
      <c r="L72" s="4" t="s">
        <v>69</v>
      </c>
      <c r="M72" s="7" t="s">
        <v>54</v>
      </c>
    </row>
    <row r="73" spans="1:13" x14ac:dyDescent="0.3">
      <c r="A73" s="4" t="s">
        <v>166</v>
      </c>
      <c r="B73" s="4" t="str" cm="1">
        <f t="array" ref="B73:C73">_xlfn.TEXTSPLIT(A73," ")</f>
        <v>AGAVE</v>
      </c>
      <c r="C73" s="4" t="str">
        <v>Karine</v>
      </c>
      <c r="D73" s="4" t="s">
        <v>20</v>
      </c>
      <c r="E73" s="5">
        <v>23596</v>
      </c>
      <c r="F73" s="4"/>
      <c r="G73" s="5">
        <v>36687</v>
      </c>
      <c r="H73" s="4">
        <f t="shared" si="2"/>
        <v>2000</v>
      </c>
      <c r="I73" s="6">
        <v>38567</v>
      </c>
      <c r="J73" s="4" t="s">
        <v>48</v>
      </c>
      <c r="K73" s="4" t="s">
        <v>10</v>
      </c>
      <c r="L73" s="4" t="s">
        <v>78</v>
      </c>
      <c r="M73" s="7" t="s">
        <v>12</v>
      </c>
    </row>
    <row r="74" spans="1:13" x14ac:dyDescent="0.3">
      <c r="A74" s="4" t="s">
        <v>167</v>
      </c>
      <c r="B74" s="4" t="str" cm="1">
        <f t="array" ref="B74:C74">_xlfn.TEXTSPLIT(A74," ")</f>
        <v>GRONDIN</v>
      </c>
      <c r="C74" s="4" t="str">
        <v>Damien</v>
      </c>
      <c r="D74" s="4" t="s">
        <v>294</v>
      </c>
      <c r="E74" s="5">
        <v>30441</v>
      </c>
      <c r="F74" s="4"/>
      <c r="G74" s="5">
        <v>41314</v>
      </c>
      <c r="H74" s="4">
        <f t="shared" si="2"/>
        <v>2013</v>
      </c>
      <c r="I74" s="6">
        <v>44635</v>
      </c>
      <c r="J74" s="4" t="s">
        <v>52</v>
      </c>
      <c r="K74" s="4" t="s">
        <v>42</v>
      </c>
      <c r="L74" s="4" t="s">
        <v>79</v>
      </c>
      <c r="M74" s="7" t="s">
        <v>12</v>
      </c>
    </row>
    <row r="75" spans="1:13" x14ac:dyDescent="0.3">
      <c r="A75" s="4" t="s">
        <v>168</v>
      </c>
      <c r="B75" s="4" t="str" cm="1">
        <f t="array" ref="B75:C75">_xlfn.TEXTSPLIT(A75," ")</f>
        <v>VIDOT</v>
      </c>
      <c r="C75" s="4" t="str">
        <v>Laurence</v>
      </c>
      <c r="D75" s="4" t="s">
        <v>20</v>
      </c>
      <c r="E75" s="5">
        <v>31784</v>
      </c>
      <c r="F75" s="4"/>
      <c r="G75" s="5">
        <v>45602</v>
      </c>
      <c r="H75" s="4">
        <f t="shared" si="2"/>
        <v>2024</v>
      </c>
      <c r="I75" s="6">
        <v>21889</v>
      </c>
      <c r="J75" s="4" t="s">
        <v>52</v>
      </c>
      <c r="K75" s="4" t="s">
        <v>38</v>
      </c>
      <c r="L75" s="4" t="s">
        <v>83</v>
      </c>
      <c r="M75" s="7" t="s">
        <v>19</v>
      </c>
    </row>
    <row r="76" spans="1:13" x14ac:dyDescent="0.3">
      <c r="A76" s="4" t="s">
        <v>169</v>
      </c>
      <c r="B76" s="4" t="str" cm="1">
        <f t="array" ref="B76:C76">_xlfn.TEXTSPLIT(A76," ")</f>
        <v>HOARAU</v>
      </c>
      <c r="C76" s="4" t="str">
        <v>Jade</v>
      </c>
      <c r="D76" s="4" t="s">
        <v>20</v>
      </c>
      <c r="E76" s="5">
        <v>29916</v>
      </c>
      <c r="F76" s="4"/>
      <c r="G76" s="5">
        <v>43368</v>
      </c>
      <c r="H76" s="4">
        <f t="shared" si="2"/>
        <v>2018</v>
      </c>
      <c r="I76" s="6">
        <v>30492</v>
      </c>
      <c r="J76" s="4" t="s">
        <v>13</v>
      </c>
      <c r="K76" s="4" t="s">
        <v>33</v>
      </c>
      <c r="L76" s="4" t="s">
        <v>15</v>
      </c>
      <c r="M76" s="7" t="s">
        <v>12</v>
      </c>
    </row>
    <row r="77" spans="1:13" x14ac:dyDescent="0.3">
      <c r="A77" s="4" t="s">
        <v>170</v>
      </c>
      <c r="B77" s="4" t="str" cm="1">
        <f t="array" ref="B77:C77">_xlfn.TEXTSPLIT(A77," ")</f>
        <v>HOAREAU</v>
      </c>
      <c r="C77" s="4" t="str">
        <v>Julien</v>
      </c>
      <c r="D77" s="4" t="s">
        <v>294</v>
      </c>
      <c r="E77" s="5">
        <v>28911</v>
      </c>
      <c r="F77" s="4"/>
      <c r="G77" s="5">
        <v>45623</v>
      </c>
      <c r="H77" s="4">
        <f t="shared" si="2"/>
        <v>2024</v>
      </c>
      <c r="I77" s="6">
        <v>31887</v>
      </c>
      <c r="J77" s="4" t="s">
        <v>29</v>
      </c>
      <c r="K77" s="4" t="s">
        <v>17</v>
      </c>
      <c r="L77" s="4" t="s">
        <v>84</v>
      </c>
      <c r="M77" s="7" t="s">
        <v>19</v>
      </c>
    </row>
    <row r="78" spans="1:13" x14ac:dyDescent="0.3">
      <c r="A78" s="4" t="s">
        <v>171</v>
      </c>
      <c r="B78" s="4" t="str" cm="1">
        <f t="array" ref="B78:C78">_xlfn.TEXTSPLIT(A78," ")</f>
        <v>ELMA</v>
      </c>
      <c r="C78" s="4" t="str">
        <v>Julien</v>
      </c>
      <c r="D78" s="4" t="s">
        <v>294</v>
      </c>
      <c r="E78" s="5">
        <v>29487</v>
      </c>
      <c r="F78" s="4"/>
      <c r="G78" s="5">
        <v>44468</v>
      </c>
      <c r="H78" s="4">
        <f t="shared" si="2"/>
        <v>2021</v>
      </c>
      <c r="I78" s="6">
        <v>41317</v>
      </c>
      <c r="J78" s="4" t="s">
        <v>73</v>
      </c>
      <c r="K78" s="4" t="s">
        <v>42</v>
      </c>
      <c r="L78" s="4" t="s">
        <v>74</v>
      </c>
      <c r="M78" s="7" t="s">
        <v>12</v>
      </c>
    </row>
    <row r="79" spans="1:13" x14ac:dyDescent="0.3">
      <c r="A79" s="4" t="s">
        <v>172</v>
      </c>
      <c r="B79" s="4" t="str" cm="1">
        <f t="array" ref="B79:C79">_xlfn.TEXTSPLIT(A79," ")</f>
        <v>GRONDIN</v>
      </c>
      <c r="C79" s="4" t="str">
        <v>Amandine</v>
      </c>
      <c r="D79" s="4" t="s">
        <v>20</v>
      </c>
      <c r="E79" s="5">
        <v>35091</v>
      </c>
      <c r="F79" s="4"/>
      <c r="G79" s="5">
        <v>45097</v>
      </c>
      <c r="H79" s="4">
        <f t="shared" si="2"/>
        <v>2023</v>
      </c>
      <c r="I79" s="6">
        <v>24094</v>
      </c>
      <c r="J79" s="4" t="s">
        <v>16</v>
      </c>
      <c r="K79" s="4" t="s">
        <v>10</v>
      </c>
      <c r="L79" s="4" t="s">
        <v>85</v>
      </c>
      <c r="M79" s="7" t="s">
        <v>19</v>
      </c>
    </row>
    <row r="80" spans="1:13" x14ac:dyDescent="0.3">
      <c r="A80" s="4" t="s">
        <v>173</v>
      </c>
      <c r="B80" s="4" t="str" cm="1">
        <f t="array" ref="B80:C80">_xlfn.TEXTSPLIT(A80," ")</f>
        <v>CAMILLE</v>
      </c>
      <c r="C80" s="4" t="str">
        <v>Frédéric</v>
      </c>
      <c r="D80" s="4" t="s">
        <v>294</v>
      </c>
      <c r="E80" s="5">
        <v>24789</v>
      </c>
      <c r="F80" s="4"/>
      <c r="G80" s="5">
        <v>45608</v>
      </c>
      <c r="H80" s="4">
        <f t="shared" si="2"/>
        <v>2024</v>
      </c>
      <c r="I80" s="6">
        <v>41092</v>
      </c>
      <c r="J80" s="4" t="s">
        <v>16</v>
      </c>
      <c r="K80" s="4" t="s">
        <v>14</v>
      </c>
      <c r="L80" s="4" t="s">
        <v>86</v>
      </c>
      <c r="M80" s="7" t="s">
        <v>19</v>
      </c>
    </row>
    <row r="81" spans="1:13" x14ac:dyDescent="0.3">
      <c r="A81" s="4" t="s">
        <v>174</v>
      </c>
      <c r="B81" s="4" t="str" cm="1">
        <f t="array" ref="B81:C81">_xlfn.TEXTSPLIT(A81," ")</f>
        <v>LAURET</v>
      </c>
      <c r="C81" s="4" t="str">
        <v>Sylvie</v>
      </c>
      <c r="D81" s="4" t="s">
        <v>20</v>
      </c>
      <c r="E81" s="5">
        <v>34422</v>
      </c>
      <c r="F81" s="4"/>
      <c r="G81" s="5">
        <v>42440</v>
      </c>
      <c r="H81" s="4">
        <f t="shared" si="2"/>
        <v>2016</v>
      </c>
      <c r="I81" s="6">
        <v>29288</v>
      </c>
      <c r="J81" s="4" t="s">
        <v>48</v>
      </c>
      <c r="K81" s="4" t="s">
        <v>42</v>
      </c>
      <c r="L81" s="4" t="s">
        <v>60</v>
      </c>
      <c r="M81" s="7" t="s">
        <v>12</v>
      </c>
    </row>
    <row r="82" spans="1:13" x14ac:dyDescent="0.3">
      <c r="A82" s="4" t="s">
        <v>175</v>
      </c>
      <c r="B82" s="4" t="str" cm="1">
        <f t="array" ref="B82:C82">_xlfn.TEXTSPLIT(A82," ")</f>
        <v>OUCENI</v>
      </c>
      <c r="C82" s="4" t="str">
        <v>Hélène</v>
      </c>
      <c r="D82" s="4" t="s">
        <v>20</v>
      </c>
      <c r="E82" s="5">
        <v>30552</v>
      </c>
      <c r="F82" s="4"/>
      <c r="G82" s="5">
        <v>43719</v>
      </c>
      <c r="H82" s="4">
        <f t="shared" si="2"/>
        <v>2019</v>
      </c>
      <c r="I82" s="6">
        <v>25392</v>
      </c>
      <c r="J82" s="4" t="s">
        <v>16</v>
      </c>
      <c r="K82" s="4" t="s">
        <v>24</v>
      </c>
      <c r="L82" s="4" t="s">
        <v>86</v>
      </c>
      <c r="M82" s="7" t="s">
        <v>12</v>
      </c>
    </row>
    <row r="83" spans="1:13" x14ac:dyDescent="0.3">
      <c r="A83" s="4" t="s">
        <v>176</v>
      </c>
      <c r="B83" s="4" t="str" cm="1">
        <f t="array" ref="B83:C83">_xlfn.TEXTSPLIT(A83," ")</f>
        <v>RIVIERE</v>
      </c>
      <c r="C83" s="4" t="str">
        <v>Stéphanie</v>
      </c>
      <c r="D83" s="4" t="s">
        <v>20</v>
      </c>
      <c r="E83" s="5">
        <v>35048</v>
      </c>
      <c r="F83" s="4"/>
      <c r="G83" s="5">
        <v>45473</v>
      </c>
      <c r="H83" s="4">
        <f t="shared" si="2"/>
        <v>2024</v>
      </c>
      <c r="I83" s="6">
        <v>31013</v>
      </c>
      <c r="J83" s="4" t="s">
        <v>29</v>
      </c>
      <c r="K83" s="4" t="s">
        <v>17</v>
      </c>
      <c r="L83" s="4" t="s">
        <v>30</v>
      </c>
      <c r="M83" s="7" t="s">
        <v>19</v>
      </c>
    </row>
    <row r="84" spans="1:13" x14ac:dyDescent="0.3">
      <c r="A84" s="4" t="s">
        <v>177</v>
      </c>
      <c r="B84" s="4" t="str" cm="1">
        <f t="array" ref="B84:C84">_xlfn.TEXTSPLIT(A84," ")</f>
        <v>CADET</v>
      </c>
      <c r="C84" s="4" t="str">
        <v>Vanessa</v>
      </c>
      <c r="D84" s="4" t="s">
        <v>20</v>
      </c>
      <c r="E84" s="5">
        <v>35811</v>
      </c>
      <c r="F84" s="4"/>
      <c r="G84" s="5">
        <v>45527</v>
      </c>
      <c r="H84" s="4">
        <f t="shared" si="2"/>
        <v>2024</v>
      </c>
      <c r="I84" s="6">
        <v>21944</v>
      </c>
      <c r="J84" s="4" t="s">
        <v>23</v>
      </c>
      <c r="K84" s="4" t="s">
        <v>35</v>
      </c>
      <c r="L84" s="4" t="s">
        <v>25</v>
      </c>
      <c r="M84" s="7" t="s">
        <v>71</v>
      </c>
    </row>
    <row r="85" spans="1:13" x14ac:dyDescent="0.3">
      <c r="A85" s="4" t="s">
        <v>178</v>
      </c>
      <c r="B85" s="4" t="str" cm="1">
        <f t="array" ref="B85:C85">_xlfn.TEXTSPLIT(A85," ")</f>
        <v>RIVIERE</v>
      </c>
      <c r="C85" s="4" t="str">
        <v>Ivan</v>
      </c>
      <c r="D85" s="4" t="s">
        <v>294</v>
      </c>
      <c r="E85" s="5">
        <v>30026</v>
      </c>
      <c r="F85" s="4"/>
      <c r="G85" s="5">
        <v>45185</v>
      </c>
      <c r="H85" s="4">
        <f t="shared" si="2"/>
        <v>2023</v>
      </c>
      <c r="I85" s="6">
        <v>25920</v>
      </c>
      <c r="J85" s="4" t="s">
        <v>40</v>
      </c>
      <c r="K85" s="4" t="s">
        <v>35</v>
      </c>
      <c r="L85" s="4" t="s">
        <v>87</v>
      </c>
      <c r="M85" s="7" t="s">
        <v>19</v>
      </c>
    </row>
    <row r="86" spans="1:13" x14ac:dyDescent="0.3">
      <c r="A86" s="4" t="s">
        <v>125</v>
      </c>
      <c r="B86" s="4" t="str" cm="1">
        <f t="array" ref="B86:C86">_xlfn.TEXTSPLIT(A86," ")</f>
        <v>TECHER</v>
      </c>
      <c r="C86" s="4" t="str">
        <v>Maxime</v>
      </c>
      <c r="D86" s="4" t="s">
        <v>294</v>
      </c>
      <c r="E86" s="5">
        <v>33370</v>
      </c>
      <c r="F86" s="4"/>
      <c r="G86" s="5">
        <v>45016</v>
      </c>
      <c r="H86" s="4">
        <f t="shared" si="2"/>
        <v>2023</v>
      </c>
      <c r="I86" s="6">
        <v>45402</v>
      </c>
      <c r="J86" s="4" t="s">
        <v>32</v>
      </c>
      <c r="K86" s="4" t="s">
        <v>33</v>
      </c>
      <c r="L86" s="4" t="s">
        <v>68</v>
      </c>
      <c r="M86" s="7" t="s">
        <v>19</v>
      </c>
    </row>
    <row r="87" spans="1:13" x14ac:dyDescent="0.3">
      <c r="A87" s="4" t="s">
        <v>179</v>
      </c>
      <c r="B87" s="4" t="str" cm="1">
        <f t="array" ref="B87:C87">_xlfn.TEXTSPLIT(A87," ")</f>
        <v>VITRY</v>
      </c>
      <c r="C87" s="4" t="str">
        <v>Karl</v>
      </c>
      <c r="D87" s="4" t="s">
        <v>294</v>
      </c>
      <c r="E87" s="5">
        <v>37799</v>
      </c>
      <c r="F87" s="4"/>
      <c r="G87" s="5">
        <v>45560</v>
      </c>
      <c r="H87" s="4">
        <f t="shared" si="2"/>
        <v>2024</v>
      </c>
      <c r="I87" s="6">
        <v>49263</v>
      </c>
      <c r="J87" s="4" t="s">
        <v>32</v>
      </c>
      <c r="K87" s="4" t="s">
        <v>27</v>
      </c>
      <c r="L87" s="4" t="s">
        <v>34</v>
      </c>
      <c r="M87" s="7" t="s">
        <v>71</v>
      </c>
    </row>
    <row r="88" spans="1:13" x14ac:dyDescent="0.3">
      <c r="A88" s="4" t="s">
        <v>180</v>
      </c>
      <c r="B88" s="4" t="str" cm="1">
        <f t="array" ref="B88:C88">_xlfn.TEXTSPLIT(A88," ")</f>
        <v>MIRANVILLE</v>
      </c>
      <c r="C88" s="4" t="str">
        <v>Thierry</v>
      </c>
      <c r="D88" s="4" t="s">
        <v>294</v>
      </c>
      <c r="E88" s="5">
        <v>33287</v>
      </c>
      <c r="F88" s="4"/>
      <c r="G88" s="5">
        <v>45021</v>
      </c>
      <c r="H88" s="4">
        <f t="shared" si="2"/>
        <v>2023</v>
      </c>
      <c r="I88" s="6">
        <v>26791</v>
      </c>
      <c r="J88" s="4" t="s">
        <v>52</v>
      </c>
      <c r="K88" s="4" t="s">
        <v>35</v>
      </c>
      <c r="L88" s="4" t="s">
        <v>83</v>
      </c>
      <c r="M88" s="7" t="s">
        <v>12</v>
      </c>
    </row>
    <row r="89" spans="1:13" x14ac:dyDescent="0.3">
      <c r="A89" s="4" t="s">
        <v>181</v>
      </c>
      <c r="B89" s="4" t="str" cm="1">
        <f t="array" ref="B89:C89">_xlfn.TEXTSPLIT(A89," ")</f>
        <v>ZITTE</v>
      </c>
      <c r="C89" s="4" t="str">
        <v>Inès</v>
      </c>
      <c r="D89" s="4" t="s">
        <v>20</v>
      </c>
      <c r="E89" s="5">
        <v>28744</v>
      </c>
      <c r="F89" s="4"/>
      <c r="G89" s="5">
        <v>41390</v>
      </c>
      <c r="H89" s="4">
        <f t="shared" si="2"/>
        <v>2013</v>
      </c>
      <c r="I89" s="6">
        <v>37245</v>
      </c>
      <c r="J89" s="4" t="s">
        <v>40</v>
      </c>
      <c r="K89" s="4" t="s">
        <v>24</v>
      </c>
      <c r="L89" s="4" t="s">
        <v>87</v>
      </c>
      <c r="M89" s="7" t="s">
        <v>12</v>
      </c>
    </row>
    <row r="90" spans="1:13" x14ac:dyDescent="0.3">
      <c r="A90" s="4" t="s">
        <v>182</v>
      </c>
      <c r="B90" s="4" t="str" cm="1">
        <f t="array" ref="B90:C90">_xlfn.TEXTSPLIT(A90," ")</f>
        <v>DALLEAU</v>
      </c>
      <c r="C90" s="4" t="str">
        <v>Samuel</v>
      </c>
      <c r="D90" s="4" t="s">
        <v>294</v>
      </c>
      <c r="E90" s="5">
        <v>34158</v>
      </c>
      <c r="F90" s="4"/>
      <c r="G90" s="5">
        <v>44369</v>
      </c>
      <c r="H90" s="4">
        <f t="shared" si="2"/>
        <v>2021</v>
      </c>
      <c r="I90" s="6">
        <v>18269</v>
      </c>
      <c r="J90" s="4" t="s">
        <v>37</v>
      </c>
      <c r="K90" s="4" t="s">
        <v>38</v>
      </c>
      <c r="L90" s="4" t="s">
        <v>39</v>
      </c>
      <c r="M90" s="7" t="s">
        <v>12</v>
      </c>
    </row>
    <row r="91" spans="1:13" x14ac:dyDescent="0.3">
      <c r="A91" s="4" t="s">
        <v>183</v>
      </c>
      <c r="B91" s="4" t="str" cm="1">
        <f t="array" ref="B91:C91">_xlfn.TEXTSPLIT(A91," ")</f>
        <v>FALBERE</v>
      </c>
      <c r="C91" s="4" t="str">
        <v>Estelle</v>
      </c>
      <c r="D91" s="4" t="s">
        <v>20</v>
      </c>
      <c r="E91" s="5">
        <v>36984</v>
      </c>
      <c r="F91" s="4"/>
      <c r="G91" s="5">
        <v>45227</v>
      </c>
      <c r="H91" s="4">
        <f t="shared" si="2"/>
        <v>2023</v>
      </c>
      <c r="I91" s="6">
        <v>33316</v>
      </c>
      <c r="J91" s="4" t="s">
        <v>40</v>
      </c>
      <c r="K91" s="4" t="s">
        <v>10</v>
      </c>
      <c r="L91" s="4" t="s">
        <v>41</v>
      </c>
      <c r="M91" s="7" t="s">
        <v>12</v>
      </c>
    </row>
    <row r="92" spans="1:13" x14ac:dyDescent="0.3">
      <c r="A92" s="4" t="s">
        <v>184</v>
      </c>
      <c r="B92" s="4" t="str" cm="1">
        <f t="array" ref="B92:C92">_xlfn.TEXTSPLIT(A92," ")</f>
        <v>JANVIER</v>
      </c>
      <c r="C92" s="4" t="str">
        <v>Luc</v>
      </c>
      <c r="D92" s="4" t="s">
        <v>294</v>
      </c>
      <c r="E92" s="5">
        <v>30844</v>
      </c>
      <c r="F92" s="4"/>
      <c r="G92" s="5">
        <v>42670</v>
      </c>
      <c r="H92" s="4">
        <f t="shared" si="2"/>
        <v>2016</v>
      </c>
      <c r="I92" s="6">
        <v>43254</v>
      </c>
      <c r="J92" s="4" t="s">
        <v>40</v>
      </c>
      <c r="K92" s="4" t="s">
        <v>42</v>
      </c>
      <c r="L92" s="4" t="s">
        <v>87</v>
      </c>
      <c r="M92" s="7" t="s">
        <v>12</v>
      </c>
    </row>
    <row r="93" spans="1:13" x14ac:dyDescent="0.3">
      <c r="A93" s="4" t="s">
        <v>185</v>
      </c>
      <c r="B93" s="4" t="str" cm="1">
        <f t="array" ref="B93:C93">_xlfn.TEXTSPLIT(A93," ")</f>
        <v>MOREL</v>
      </c>
      <c r="C93" s="4" t="str">
        <v>Joël</v>
      </c>
      <c r="D93" s="4" t="s">
        <v>294</v>
      </c>
      <c r="E93" s="5">
        <v>34161</v>
      </c>
      <c r="F93" s="4"/>
      <c r="G93" s="5">
        <v>42314</v>
      </c>
      <c r="H93" s="4">
        <f t="shared" si="2"/>
        <v>2015</v>
      </c>
      <c r="I93" s="6">
        <v>40379</v>
      </c>
      <c r="J93" s="4" t="s">
        <v>52</v>
      </c>
      <c r="K93" s="4" t="s">
        <v>45</v>
      </c>
      <c r="L93" s="4" t="s">
        <v>65</v>
      </c>
      <c r="M93" s="7" t="s">
        <v>12</v>
      </c>
    </row>
    <row r="94" spans="1:13" x14ac:dyDescent="0.3">
      <c r="A94" s="4" t="s">
        <v>186</v>
      </c>
      <c r="B94" s="4" t="str" cm="1">
        <f t="array" ref="B94:C94">_xlfn.TEXTSPLIT(A94," ")</f>
        <v>FALBERE</v>
      </c>
      <c r="C94" s="4" t="str">
        <v>Pauline</v>
      </c>
      <c r="D94" s="4" t="s">
        <v>20</v>
      </c>
      <c r="E94" s="5">
        <v>36388</v>
      </c>
      <c r="F94" s="4"/>
      <c r="G94" s="5">
        <v>43467</v>
      </c>
      <c r="H94" s="4">
        <f t="shared" si="2"/>
        <v>2019</v>
      </c>
      <c r="I94" s="6">
        <v>37489</v>
      </c>
      <c r="J94" s="4" t="s">
        <v>13</v>
      </c>
      <c r="K94" s="4" t="s">
        <v>17</v>
      </c>
      <c r="L94" s="4" t="s">
        <v>88</v>
      </c>
      <c r="M94" s="7" t="s">
        <v>12</v>
      </c>
    </row>
    <row r="95" spans="1:13" x14ac:dyDescent="0.3">
      <c r="A95" s="4" t="s">
        <v>187</v>
      </c>
      <c r="B95" s="4" t="str" cm="1">
        <f t="array" ref="B95:C95">_xlfn.TEXTSPLIT(A95," ")</f>
        <v>VIDOT</v>
      </c>
      <c r="C95" s="4" t="str">
        <v>Laure</v>
      </c>
      <c r="D95" s="4" t="s">
        <v>20</v>
      </c>
      <c r="E95" s="5">
        <v>34686</v>
      </c>
      <c r="F95" s="4"/>
      <c r="G95" s="5">
        <v>45189</v>
      </c>
      <c r="H95" s="4">
        <f t="shared" si="2"/>
        <v>2023</v>
      </c>
      <c r="I95" s="6">
        <v>23286</v>
      </c>
      <c r="J95" s="4" t="s">
        <v>40</v>
      </c>
      <c r="K95" s="4" t="s">
        <v>45</v>
      </c>
      <c r="L95" s="4" t="s">
        <v>63</v>
      </c>
      <c r="M95" s="7" t="s">
        <v>19</v>
      </c>
    </row>
    <row r="96" spans="1:13" x14ac:dyDescent="0.3">
      <c r="A96" s="4" t="s">
        <v>188</v>
      </c>
      <c r="B96" s="4" t="str" cm="1">
        <f t="array" ref="B96:C96">_xlfn.TEXTSPLIT(A96," ")</f>
        <v>JANVIER</v>
      </c>
      <c r="C96" s="4" t="str">
        <v>Sophie</v>
      </c>
      <c r="D96" s="4" t="s">
        <v>20</v>
      </c>
      <c r="E96" s="5">
        <v>34148</v>
      </c>
      <c r="F96" s="4"/>
      <c r="G96" s="5">
        <v>45361</v>
      </c>
      <c r="H96" s="4">
        <f t="shared" si="2"/>
        <v>2024</v>
      </c>
      <c r="I96" s="6">
        <v>45940</v>
      </c>
      <c r="J96" s="4" t="s">
        <v>21</v>
      </c>
      <c r="K96" s="4" t="s">
        <v>42</v>
      </c>
      <c r="L96" s="4" t="s">
        <v>36</v>
      </c>
      <c r="M96" s="7" t="s">
        <v>12</v>
      </c>
    </row>
    <row r="97" spans="1:13" x14ac:dyDescent="0.3">
      <c r="A97" s="4" t="s">
        <v>189</v>
      </c>
      <c r="B97" s="4" t="str" cm="1">
        <f t="array" ref="B97:C97">_xlfn.TEXTSPLIT(A97," ")</f>
        <v>QUIRIN</v>
      </c>
      <c r="C97" s="4" t="str">
        <v>Charlotte</v>
      </c>
      <c r="D97" s="4" t="s">
        <v>20</v>
      </c>
      <c r="E97" s="5">
        <v>33191</v>
      </c>
      <c r="F97" s="4"/>
      <c r="G97" s="5">
        <v>45066</v>
      </c>
      <c r="H97" s="4">
        <f t="shared" si="2"/>
        <v>2023</v>
      </c>
      <c r="I97" s="6">
        <v>23394</v>
      </c>
      <c r="J97" s="4" t="s">
        <v>48</v>
      </c>
      <c r="K97" s="4" t="s">
        <v>33</v>
      </c>
      <c r="L97" s="4" t="s">
        <v>51</v>
      </c>
      <c r="M97" s="7" t="s">
        <v>12</v>
      </c>
    </row>
    <row r="98" spans="1:13" x14ac:dyDescent="0.3">
      <c r="A98" s="4" t="s">
        <v>190</v>
      </c>
      <c r="B98" s="4" t="str" cm="1">
        <f t="array" ref="B98:C98">_xlfn.TEXTSPLIT(A98," ")</f>
        <v>AGAVE</v>
      </c>
      <c r="C98" s="4" t="str">
        <v>Maxime</v>
      </c>
      <c r="D98" s="4" t="s">
        <v>294</v>
      </c>
      <c r="E98" s="5">
        <v>26861</v>
      </c>
      <c r="F98" s="4"/>
      <c r="G98" s="5">
        <v>41334</v>
      </c>
      <c r="H98" s="4">
        <f t="shared" si="2"/>
        <v>2013</v>
      </c>
      <c r="I98" s="6">
        <v>44748</v>
      </c>
      <c r="J98" s="4" t="s">
        <v>13</v>
      </c>
      <c r="K98" s="4" t="s">
        <v>14</v>
      </c>
      <c r="L98" s="4" t="s">
        <v>61</v>
      </c>
      <c r="M98" s="7" t="s">
        <v>12</v>
      </c>
    </row>
    <row r="99" spans="1:13" x14ac:dyDescent="0.3">
      <c r="A99" s="4" t="s">
        <v>191</v>
      </c>
      <c r="B99" s="4" t="str" cm="1">
        <f t="array" ref="B99:C99">_xlfn.TEXTSPLIT(A99," ")</f>
        <v>ZITTE</v>
      </c>
      <c r="C99" s="4" t="str">
        <v>Michèle</v>
      </c>
      <c r="D99" s="4" t="s">
        <v>20</v>
      </c>
      <c r="E99" s="5">
        <v>24701</v>
      </c>
      <c r="F99" s="4"/>
      <c r="G99" s="5">
        <v>37721</v>
      </c>
      <c r="H99" s="4">
        <f t="shared" si="2"/>
        <v>2003</v>
      </c>
      <c r="I99" s="6">
        <v>22876</v>
      </c>
      <c r="J99" s="4" t="s">
        <v>23</v>
      </c>
      <c r="K99" s="4" t="s">
        <v>24</v>
      </c>
      <c r="L99" s="4" t="s">
        <v>28</v>
      </c>
      <c r="M99" s="7" t="s">
        <v>12</v>
      </c>
    </row>
    <row r="100" spans="1:13" x14ac:dyDescent="0.3">
      <c r="A100" s="4" t="s">
        <v>192</v>
      </c>
      <c r="B100" s="4" t="str" cm="1">
        <f t="array" ref="B100:C100">_xlfn.TEXTSPLIT(A100," ")</f>
        <v>WALLON</v>
      </c>
      <c r="C100" s="4" t="str">
        <v>Michel</v>
      </c>
      <c r="D100" s="4" t="s">
        <v>294</v>
      </c>
      <c r="E100" s="5">
        <v>27822</v>
      </c>
      <c r="F100" s="4"/>
      <c r="G100" s="5">
        <v>45296</v>
      </c>
      <c r="H100" s="4">
        <f t="shared" si="2"/>
        <v>2024</v>
      </c>
      <c r="I100" s="6">
        <v>47385</v>
      </c>
      <c r="J100" s="4" t="s">
        <v>21</v>
      </c>
      <c r="K100" s="4" t="s">
        <v>10</v>
      </c>
      <c r="L100" s="4" t="s">
        <v>72</v>
      </c>
      <c r="M100" s="7" t="s">
        <v>19</v>
      </c>
    </row>
    <row r="101" spans="1:13" x14ac:dyDescent="0.3">
      <c r="A101" s="4" t="s">
        <v>193</v>
      </c>
      <c r="B101" s="4" t="str" cm="1">
        <f t="array" ref="B101:C101">_xlfn.TEXTSPLIT(A101," ")</f>
        <v>BANGUI</v>
      </c>
      <c r="C101" s="4" t="str">
        <v>Virginie</v>
      </c>
      <c r="D101" s="4" t="s">
        <v>20</v>
      </c>
      <c r="E101" s="5">
        <v>23814</v>
      </c>
      <c r="F101" s="4"/>
      <c r="G101" s="5">
        <v>38270</v>
      </c>
      <c r="H101" s="4">
        <f t="shared" si="2"/>
        <v>2004</v>
      </c>
      <c r="I101" s="6">
        <v>21548</v>
      </c>
      <c r="J101" s="4" t="s">
        <v>29</v>
      </c>
      <c r="K101" s="4" t="s">
        <v>38</v>
      </c>
      <c r="L101" s="4" t="s">
        <v>76</v>
      </c>
      <c r="M101" s="7" t="s">
        <v>12</v>
      </c>
    </row>
    <row r="102" spans="1:13" x14ac:dyDescent="0.3">
      <c r="A102" s="4" t="s">
        <v>194</v>
      </c>
      <c r="B102" s="4" t="str" cm="1">
        <f t="array" ref="B102:C102">_xlfn.TEXTSPLIT(A102," ")</f>
        <v>CAMILLE</v>
      </c>
      <c r="C102" s="4" t="str">
        <v>Lucie</v>
      </c>
      <c r="D102" s="4" t="s">
        <v>20</v>
      </c>
      <c r="E102" s="5">
        <v>29059</v>
      </c>
      <c r="F102" s="4"/>
      <c r="G102" s="5">
        <v>43439</v>
      </c>
      <c r="H102" s="4">
        <f t="shared" si="2"/>
        <v>2018</v>
      </c>
      <c r="I102" s="6">
        <v>37095</v>
      </c>
      <c r="J102" s="4" t="s">
        <v>9</v>
      </c>
      <c r="K102" s="4" t="s">
        <v>27</v>
      </c>
      <c r="L102" s="4" t="s">
        <v>11</v>
      </c>
      <c r="M102" s="7" t="s">
        <v>12</v>
      </c>
    </row>
    <row r="103" spans="1:13" x14ac:dyDescent="0.3">
      <c r="A103" s="4" t="s">
        <v>195</v>
      </c>
      <c r="B103" s="4" t="str" cm="1">
        <f t="array" ref="B103:C103">_xlfn.TEXTSPLIT(A103," ")</f>
        <v>VITRY</v>
      </c>
      <c r="C103" s="4" t="str">
        <v>Sébastien</v>
      </c>
      <c r="D103" s="4" t="s">
        <v>294</v>
      </c>
      <c r="E103" s="5">
        <v>31229</v>
      </c>
      <c r="F103" s="4"/>
      <c r="G103" s="5">
        <v>45308</v>
      </c>
      <c r="H103" s="4">
        <f t="shared" si="2"/>
        <v>2024</v>
      </c>
      <c r="I103" s="6">
        <v>42198</v>
      </c>
      <c r="J103" s="4" t="s">
        <v>37</v>
      </c>
      <c r="K103" s="4" t="s">
        <v>33</v>
      </c>
      <c r="L103" s="4" t="s">
        <v>62</v>
      </c>
      <c r="M103" s="7" t="s">
        <v>12</v>
      </c>
    </row>
    <row r="104" spans="1:13" x14ac:dyDescent="0.3">
      <c r="A104" s="4" t="s">
        <v>196</v>
      </c>
      <c r="B104" s="4" t="str" cm="1">
        <f t="array" ref="B104:C104">_xlfn.TEXTSPLIT(A104," ")</f>
        <v>TECHER</v>
      </c>
      <c r="C104" s="4" t="str">
        <v>Nathalie</v>
      </c>
      <c r="D104" s="4" t="s">
        <v>20</v>
      </c>
      <c r="E104" s="5">
        <v>27533</v>
      </c>
      <c r="F104" s="4"/>
      <c r="G104" s="5">
        <v>45582</v>
      </c>
      <c r="H104" s="4">
        <f t="shared" si="2"/>
        <v>2024</v>
      </c>
      <c r="I104" s="6">
        <v>24596</v>
      </c>
      <c r="J104" s="4" t="s">
        <v>52</v>
      </c>
      <c r="K104" s="4" t="s">
        <v>14</v>
      </c>
      <c r="L104" s="4" t="s">
        <v>77</v>
      </c>
      <c r="M104" s="7" t="s">
        <v>19</v>
      </c>
    </row>
    <row r="105" spans="1:13" x14ac:dyDescent="0.3">
      <c r="A105" s="4" t="s">
        <v>197</v>
      </c>
      <c r="B105" s="4" t="str" cm="1">
        <f t="array" ref="B105:C105">_xlfn.TEXTSPLIT(A105," ")</f>
        <v>ROBERT</v>
      </c>
      <c r="C105" s="4" t="str">
        <v>Romain</v>
      </c>
      <c r="D105" s="4" t="s">
        <v>294</v>
      </c>
      <c r="E105" s="5">
        <v>30220</v>
      </c>
      <c r="F105" s="4"/>
      <c r="G105" s="5">
        <v>42387</v>
      </c>
      <c r="H105" s="4">
        <f t="shared" si="2"/>
        <v>2016</v>
      </c>
      <c r="I105" s="6">
        <v>42046</v>
      </c>
      <c r="J105" s="4" t="s">
        <v>32</v>
      </c>
      <c r="K105" s="4" t="s">
        <v>17</v>
      </c>
      <c r="L105" s="4" t="s">
        <v>81</v>
      </c>
      <c r="M105" s="7" t="s">
        <v>12</v>
      </c>
    </row>
    <row r="106" spans="1:13" x14ac:dyDescent="0.3">
      <c r="A106" s="4" t="s">
        <v>198</v>
      </c>
      <c r="B106" s="4" t="str" cm="1">
        <f t="array" ref="B106:C106">_xlfn.TEXTSPLIT(A106," ")</f>
        <v>GRONDIN</v>
      </c>
      <c r="C106" s="4" t="str">
        <v>Nathalie</v>
      </c>
      <c r="D106" s="4" t="s">
        <v>20</v>
      </c>
      <c r="E106" s="5">
        <v>28205</v>
      </c>
      <c r="F106" s="4"/>
      <c r="G106" s="5">
        <v>44434</v>
      </c>
      <c r="H106" s="4">
        <f t="shared" si="2"/>
        <v>2021</v>
      </c>
      <c r="I106" s="6">
        <v>22433</v>
      </c>
      <c r="J106" s="4" t="s">
        <v>29</v>
      </c>
      <c r="K106" s="4" t="s">
        <v>17</v>
      </c>
      <c r="L106" s="4" t="s">
        <v>89</v>
      </c>
      <c r="M106" s="7" t="s">
        <v>12</v>
      </c>
    </row>
    <row r="107" spans="1:13" x14ac:dyDescent="0.3">
      <c r="A107" s="4" t="s">
        <v>199</v>
      </c>
      <c r="B107" s="4" t="str" cm="1">
        <f t="array" ref="B107:C107">_xlfn.TEXTSPLIT(A107," ")</f>
        <v>TIBERE</v>
      </c>
      <c r="C107" s="4" t="str">
        <v>Louis</v>
      </c>
      <c r="D107" s="4" t="s">
        <v>294</v>
      </c>
      <c r="E107" s="5">
        <v>31189</v>
      </c>
      <c r="F107" s="4"/>
      <c r="G107" s="5">
        <v>44989</v>
      </c>
      <c r="H107" s="4">
        <f t="shared" si="2"/>
        <v>2023</v>
      </c>
      <c r="I107" s="6">
        <v>42673</v>
      </c>
      <c r="J107" s="4" t="s">
        <v>16</v>
      </c>
      <c r="K107" s="4" t="s">
        <v>35</v>
      </c>
      <c r="L107" s="4" t="s">
        <v>58</v>
      </c>
      <c r="M107" s="7" t="s">
        <v>19</v>
      </c>
    </row>
    <row r="108" spans="1:13" x14ac:dyDescent="0.3">
      <c r="A108" s="4" t="s">
        <v>200</v>
      </c>
      <c r="B108" s="4" t="str" cm="1">
        <f t="array" ref="B108:C108">_xlfn.TEXTSPLIT(A108," ")</f>
        <v>SORRES</v>
      </c>
      <c r="C108" s="4" t="str">
        <v>Karl</v>
      </c>
      <c r="D108" s="4" t="s">
        <v>294</v>
      </c>
      <c r="E108" s="5">
        <v>36601</v>
      </c>
      <c r="F108" s="4"/>
      <c r="G108" s="5">
        <v>44889</v>
      </c>
      <c r="H108" s="4">
        <f t="shared" si="2"/>
        <v>2022</v>
      </c>
      <c r="I108" s="6">
        <v>43649</v>
      </c>
      <c r="J108" s="4" t="s">
        <v>37</v>
      </c>
      <c r="K108" s="4" t="s">
        <v>24</v>
      </c>
      <c r="L108" s="4" t="s">
        <v>90</v>
      </c>
      <c r="M108" s="7" t="s">
        <v>12</v>
      </c>
    </row>
    <row r="109" spans="1:13" x14ac:dyDescent="0.3">
      <c r="A109" s="4" t="s">
        <v>201</v>
      </c>
      <c r="B109" s="4" t="str" cm="1">
        <f t="array" ref="B109:C109">_xlfn.TEXTSPLIT(A109," ")</f>
        <v>FONTAINE</v>
      </c>
      <c r="C109" s="4" t="str">
        <v>Maxime</v>
      </c>
      <c r="D109" s="4" t="s">
        <v>294</v>
      </c>
      <c r="E109" s="5">
        <v>31744</v>
      </c>
      <c r="F109" s="4"/>
      <c r="G109" s="5">
        <v>39797</v>
      </c>
      <c r="H109" s="4">
        <f t="shared" si="2"/>
        <v>2008</v>
      </c>
      <c r="I109" s="6">
        <v>22238</v>
      </c>
      <c r="J109" s="4" t="s">
        <v>37</v>
      </c>
      <c r="K109" s="4" t="s">
        <v>14</v>
      </c>
      <c r="L109" s="4" t="s">
        <v>39</v>
      </c>
      <c r="M109" s="7" t="s">
        <v>12</v>
      </c>
    </row>
    <row r="110" spans="1:13" x14ac:dyDescent="0.3">
      <c r="A110" s="4" t="s">
        <v>202</v>
      </c>
      <c r="B110" s="4" t="str" cm="1">
        <f t="array" ref="B110:C110">_xlfn.TEXTSPLIT(A110," ")</f>
        <v>GRONDIN</v>
      </c>
      <c r="C110" s="4" t="str">
        <v>Laure</v>
      </c>
      <c r="D110" s="4" t="s">
        <v>20</v>
      </c>
      <c r="E110" s="5">
        <v>30491</v>
      </c>
      <c r="F110" s="4"/>
      <c r="G110" s="5">
        <v>39733</v>
      </c>
      <c r="H110" s="4">
        <f t="shared" si="2"/>
        <v>2008</v>
      </c>
      <c r="I110" s="6">
        <v>29715</v>
      </c>
      <c r="J110" s="4" t="s">
        <v>52</v>
      </c>
      <c r="K110" s="4" t="s">
        <v>35</v>
      </c>
      <c r="L110" s="4" t="s">
        <v>65</v>
      </c>
      <c r="M110" s="7" t="s">
        <v>12</v>
      </c>
    </row>
    <row r="111" spans="1:13" x14ac:dyDescent="0.3">
      <c r="A111" s="4" t="s">
        <v>203</v>
      </c>
      <c r="B111" s="4" t="str" cm="1">
        <f t="array" ref="B111:C111">_xlfn.TEXTSPLIT(A111," ")</f>
        <v>BANGUI</v>
      </c>
      <c r="C111" s="4" t="str">
        <v>Nathan</v>
      </c>
      <c r="D111" s="4" t="s">
        <v>294</v>
      </c>
      <c r="E111" s="5">
        <v>33993</v>
      </c>
      <c r="F111" s="4"/>
      <c r="G111" s="5">
        <v>44762</v>
      </c>
      <c r="H111" s="4">
        <f t="shared" si="2"/>
        <v>2022</v>
      </c>
      <c r="I111" s="6">
        <v>39375</v>
      </c>
      <c r="J111" s="4" t="s">
        <v>52</v>
      </c>
      <c r="K111" s="4" t="s">
        <v>38</v>
      </c>
      <c r="L111" s="4" t="s">
        <v>83</v>
      </c>
      <c r="M111" s="7" t="s">
        <v>12</v>
      </c>
    </row>
    <row r="112" spans="1:13" x14ac:dyDescent="0.3">
      <c r="A112" s="4" t="s">
        <v>204</v>
      </c>
      <c r="B112" s="4" t="str" cm="1">
        <f t="array" ref="B112:C112">_xlfn.TEXTSPLIT(A112," ")</f>
        <v>VIDOT</v>
      </c>
      <c r="C112" s="4" t="str">
        <v>Thierry</v>
      </c>
      <c r="D112" s="4" t="s">
        <v>294</v>
      </c>
      <c r="E112" s="5">
        <v>28209</v>
      </c>
      <c r="F112" s="4"/>
      <c r="G112" s="5">
        <v>41471</v>
      </c>
      <c r="H112" s="4">
        <f t="shared" si="2"/>
        <v>2013</v>
      </c>
      <c r="I112" s="6">
        <v>38155</v>
      </c>
      <c r="J112" s="4" t="s">
        <v>73</v>
      </c>
      <c r="K112" s="4" t="s">
        <v>24</v>
      </c>
      <c r="L112" s="4" t="s">
        <v>74</v>
      </c>
      <c r="M112" s="7" t="s">
        <v>12</v>
      </c>
    </row>
    <row r="113" spans="1:13" x14ac:dyDescent="0.3">
      <c r="A113" s="4" t="s">
        <v>205</v>
      </c>
      <c r="B113" s="4" t="str" cm="1">
        <f t="array" ref="B113:C113">_xlfn.TEXTSPLIT(A113," ")</f>
        <v>QUIRIN</v>
      </c>
      <c r="C113" s="4" t="str">
        <v>Patricia</v>
      </c>
      <c r="D113" s="4" t="s">
        <v>20</v>
      </c>
      <c r="E113" s="5">
        <v>30382</v>
      </c>
      <c r="F113" s="4"/>
      <c r="G113" s="5">
        <v>42664</v>
      </c>
      <c r="H113" s="4">
        <f t="shared" si="2"/>
        <v>2016</v>
      </c>
      <c r="I113" s="6">
        <v>20962</v>
      </c>
      <c r="J113" s="4" t="s">
        <v>52</v>
      </c>
      <c r="K113" s="4" t="s">
        <v>33</v>
      </c>
      <c r="L113" s="4" t="s">
        <v>53</v>
      </c>
      <c r="M113" s="7" t="s">
        <v>12</v>
      </c>
    </row>
    <row r="114" spans="1:13" x14ac:dyDescent="0.3">
      <c r="A114" s="4" t="s">
        <v>206</v>
      </c>
      <c r="B114" s="4" t="str" cm="1">
        <f t="array" ref="B114:C114">_xlfn.TEXTSPLIT(A114," ")</f>
        <v>HUBERT</v>
      </c>
      <c r="C114" s="4" t="str">
        <v>Patricia</v>
      </c>
      <c r="D114" s="4" t="s">
        <v>20</v>
      </c>
      <c r="E114" s="5">
        <v>28007</v>
      </c>
      <c r="F114" s="4"/>
      <c r="G114" s="5">
        <v>45435</v>
      </c>
      <c r="H114" s="4">
        <f t="shared" si="2"/>
        <v>2024</v>
      </c>
      <c r="I114" s="6">
        <v>49258</v>
      </c>
      <c r="J114" s="4" t="s">
        <v>40</v>
      </c>
      <c r="K114" s="4" t="s">
        <v>33</v>
      </c>
      <c r="L114" s="4" t="s">
        <v>87</v>
      </c>
      <c r="M114" s="7" t="s">
        <v>19</v>
      </c>
    </row>
    <row r="115" spans="1:13" x14ac:dyDescent="0.3">
      <c r="A115" s="4" t="s">
        <v>207</v>
      </c>
      <c r="B115" s="4" t="str" cm="1">
        <f t="array" ref="B115:C115">_xlfn.TEXTSPLIT(A115," ")</f>
        <v>FONTAINE</v>
      </c>
      <c r="C115" s="4" t="str">
        <v>Joël</v>
      </c>
      <c r="D115" s="4" t="s">
        <v>294</v>
      </c>
      <c r="E115" s="5">
        <v>37453</v>
      </c>
      <c r="F115" s="4"/>
      <c r="G115" s="5">
        <v>45473</v>
      </c>
      <c r="H115" s="4">
        <f t="shared" si="2"/>
        <v>2024</v>
      </c>
      <c r="I115" s="6">
        <v>37156</v>
      </c>
      <c r="J115" s="4" t="s">
        <v>52</v>
      </c>
      <c r="K115" s="4" t="s">
        <v>38</v>
      </c>
      <c r="L115" s="4" t="s">
        <v>79</v>
      </c>
      <c r="M115" s="7" t="s">
        <v>54</v>
      </c>
    </row>
    <row r="116" spans="1:13" x14ac:dyDescent="0.3">
      <c r="A116" s="4" t="s">
        <v>208</v>
      </c>
      <c r="B116" s="4" t="str" cm="1">
        <f t="array" ref="B116:C116">_xlfn.TEXTSPLIT(A116," ")</f>
        <v>LAURET</v>
      </c>
      <c r="C116" s="4" t="str">
        <v>Louis</v>
      </c>
      <c r="D116" s="4" t="s">
        <v>294</v>
      </c>
      <c r="E116" s="5">
        <v>26825</v>
      </c>
      <c r="F116" s="4"/>
      <c r="G116" s="5">
        <v>42609</v>
      </c>
      <c r="H116" s="4">
        <f t="shared" si="2"/>
        <v>2016</v>
      </c>
      <c r="I116" s="6">
        <v>38209</v>
      </c>
      <c r="J116" s="4" t="s">
        <v>37</v>
      </c>
      <c r="K116" s="4" t="s">
        <v>35</v>
      </c>
      <c r="L116" s="4" t="s">
        <v>39</v>
      </c>
      <c r="M116" s="7" t="s">
        <v>12</v>
      </c>
    </row>
    <row r="117" spans="1:13" x14ac:dyDescent="0.3">
      <c r="A117" s="4" t="s">
        <v>209</v>
      </c>
      <c r="B117" s="4" t="str" cm="1">
        <f t="array" ref="B117:C117">_xlfn.TEXTSPLIT(A117," ")</f>
        <v>HUBERT</v>
      </c>
      <c r="C117" s="4" t="str">
        <v>Céline</v>
      </c>
      <c r="D117" s="4" t="s">
        <v>20</v>
      </c>
      <c r="E117" s="5">
        <v>28201</v>
      </c>
      <c r="F117" s="4"/>
      <c r="G117" s="5">
        <v>41726</v>
      </c>
      <c r="H117" s="4">
        <f t="shared" si="2"/>
        <v>2014</v>
      </c>
      <c r="I117" s="6">
        <v>39805</v>
      </c>
      <c r="J117" s="4" t="s">
        <v>52</v>
      </c>
      <c r="K117" s="4" t="s">
        <v>45</v>
      </c>
      <c r="L117" s="4" t="s">
        <v>77</v>
      </c>
      <c r="M117" s="7" t="s">
        <v>12</v>
      </c>
    </row>
    <row r="118" spans="1:13" x14ac:dyDescent="0.3">
      <c r="A118" s="4" t="s">
        <v>210</v>
      </c>
      <c r="B118" s="4" t="str" cm="1">
        <f t="array" ref="B118:C118">_xlfn.TEXTSPLIT(A118," ")</f>
        <v>DIJOUX</v>
      </c>
      <c r="C118" s="4" t="str">
        <v>Laure</v>
      </c>
      <c r="D118" s="4" t="s">
        <v>20</v>
      </c>
      <c r="E118" s="5">
        <v>35924</v>
      </c>
      <c r="F118" s="4"/>
      <c r="G118" s="5">
        <v>45312</v>
      </c>
      <c r="H118" s="4">
        <f t="shared" si="2"/>
        <v>2024</v>
      </c>
      <c r="I118" s="6">
        <v>40257</v>
      </c>
      <c r="J118" s="4" t="s">
        <v>9</v>
      </c>
      <c r="K118" s="4" t="s">
        <v>35</v>
      </c>
      <c r="L118" s="4" t="s">
        <v>67</v>
      </c>
      <c r="M118" s="7" t="s">
        <v>54</v>
      </c>
    </row>
    <row r="119" spans="1:13" x14ac:dyDescent="0.3">
      <c r="A119" s="4" t="s">
        <v>211</v>
      </c>
      <c r="B119" s="4" t="str" cm="1">
        <f t="array" ref="B119:C119">_xlfn.TEXTSPLIT(A119," ")</f>
        <v>DIJOUX</v>
      </c>
      <c r="C119" s="4" t="str">
        <v>Sophie</v>
      </c>
      <c r="D119" s="4" t="s">
        <v>20</v>
      </c>
      <c r="E119" s="5">
        <v>27643</v>
      </c>
      <c r="F119" s="4"/>
      <c r="G119" s="5">
        <v>39402</v>
      </c>
      <c r="H119" s="4">
        <f t="shared" si="2"/>
        <v>2007</v>
      </c>
      <c r="I119" s="6">
        <v>34296</v>
      </c>
      <c r="J119" s="4" t="s">
        <v>73</v>
      </c>
      <c r="K119" s="4" t="s">
        <v>24</v>
      </c>
      <c r="L119" s="4" t="s">
        <v>75</v>
      </c>
      <c r="M119" s="7" t="s">
        <v>12</v>
      </c>
    </row>
    <row r="120" spans="1:13" x14ac:dyDescent="0.3">
      <c r="A120" s="4" t="s">
        <v>212</v>
      </c>
      <c r="B120" s="4" t="str" cm="1">
        <f t="array" ref="B120:C120">_xlfn.TEXTSPLIT(A120," ")</f>
        <v>ROBERT</v>
      </c>
      <c r="C120" s="4" t="str">
        <v>Gaëlle</v>
      </c>
      <c r="D120" s="4" t="s">
        <v>20</v>
      </c>
      <c r="E120" s="5">
        <v>32413</v>
      </c>
      <c r="F120" s="4"/>
      <c r="G120" s="5">
        <v>44626</v>
      </c>
      <c r="H120" s="4">
        <f t="shared" si="2"/>
        <v>2022</v>
      </c>
      <c r="I120" s="6">
        <v>30971</v>
      </c>
      <c r="J120" s="4" t="s">
        <v>40</v>
      </c>
      <c r="K120" s="4" t="s">
        <v>27</v>
      </c>
      <c r="L120" s="4" t="s">
        <v>91</v>
      </c>
      <c r="M120" s="7" t="s">
        <v>12</v>
      </c>
    </row>
    <row r="121" spans="1:13" x14ac:dyDescent="0.3">
      <c r="A121" s="4" t="s">
        <v>213</v>
      </c>
      <c r="B121" s="4" t="str" cm="1">
        <f t="array" ref="B121:C121">_xlfn.TEXTSPLIT(A121," ")</f>
        <v>PAYET</v>
      </c>
      <c r="C121" s="4" t="str">
        <v>Stéphanie</v>
      </c>
      <c r="D121" s="4" t="s">
        <v>20</v>
      </c>
      <c r="E121" s="5">
        <v>29748</v>
      </c>
      <c r="F121" s="4"/>
      <c r="G121" s="5">
        <v>44274</v>
      </c>
      <c r="H121" s="4">
        <f t="shared" si="2"/>
        <v>2021</v>
      </c>
      <c r="I121" s="6">
        <v>28166</v>
      </c>
      <c r="J121" s="4" t="s">
        <v>23</v>
      </c>
      <c r="K121" s="4" t="s">
        <v>42</v>
      </c>
      <c r="L121" s="4" t="s">
        <v>25</v>
      </c>
      <c r="M121" s="7" t="s">
        <v>12</v>
      </c>
    </row>
    <row r="122" spans="1:13" x14ac:dyDescent="0.3">
      <c r="A122" s="4" t="s">
        <v>214</v>
      </c>
      <c r="B122" s="4" t="str" cm="1">
        <f t="array" ref="B122:C122">_xlfn.TEXTSPLIT(A122," ")</f>
        <v>BABET</v>
      </c>
      <c r="C122" s="4" t="str">
        <v>Mélanie</v>
      </c>
      <c r="D122" s="4" t="s">
        <v>20</v>
      </c>
      <c r="E122" s="5">
        <v>30984</v>
      </c>
      <c r="F122" s="4"/>
      <c r="G122" s="5">
        <v>43501</v>
      </c>
      <c r="H122" s="4">
        <f t="shared" si="2"/>
        <v>2019</v>
      </c>
      <c r="I122" s="6">
        <v>45363</v>
      </c>
      <c r="J122" s="4" t="s">
        <v>21</v>
      </c>
      <c r="K122" s="4" t="s">
        <v>42</v>
      </c>
      <c r="L122" s="4" t="s">
        <v>22</v>
      </c>
      <c r="M122" s="7" t="s">
        <v>12</v>
      </c>
    </row>
    <row r="123" spans="1:13" x14ac:dyDescent="0.3">
      <c r="A123" s="4" t="s">
        <v>215</v>
      </c>
      <c r="B123" s="4" t="str" cm="1">
        <f t="array" ref="B123:C123">_xlfn.TEXTSPLIT(A123," ")</f>
        <v>UNIA</v>
      </c>
      <c r="C123" s="4" t="str">
        <v>Anaïs</v>
      </c>
      <c r="D123" s="4" t="s">
        <v>20</v>
      </c>
      <c r="E123" s="5">
        <v>27007</v>
      </c>
      <c r="F123" s="4"/>
      <c r="G123" s="5">
        <v>39659</v>
      </c>
      <c r="H123" s="4">
        <f t="shared" si="2"/>
        <v>2008</v>
      </c>
      <c r="I123" s="6">
        <v>32583</v>
      </c>
      <c r="J123" s="4" t="s">
        <v>23</v>
      </c>
      <c r="K123" s="4" t="s">
        <v>27</v>
      </c>
      <c r="L123" s="4" t="s">
        <v>25</v>
      </c>
      <c r="M123" s="7" t="s">
        <v>12</v>
      </c>
    </row>
    <row r="124" spans="1:13" x14ac:dyDescent="0.3">
      <c r="A124" s="4" t="s">
        <v>216</v>
      </c>
      <c r="B124" s="4" t="str" cm="1">
        <f t="array" ref="B124:C124">_xlfn.TEXTSPLIT(A124," ")</f>
        <v>FONTAINE</v>
      </c>
      <c r="C124" s="4" t="str">
        <v>Sarah</v>
      </c>
      <c r="D124" s="4" t="s">
        <v>20</v>
      </c>
      <c r="E124" s="5">
        <v>28864</v>
      </c>
      <c r="F124" s="4"/>
      <c r="G124" s="5">
        <v>43533</v>
      </c>
      <c r="H124" s="4">
        <f t="shared" si="2"/>
        <v>2019</v>
      </c>
      <c r="I124" s="6">
        <v>36756</v>
      </c>
      <c r="J124" s="4" t="s">
        <v>73</v>
      </c>
      <c r="K124" s="4" t="s">
        <v>42</v>
      </c>
      <c r="L124" s="4" t="s">
        <v>92</v>
      </c>
      <c r="M124" s="7" t="s">
        <v>12</v>
      </c>
    </row>
    <row r="125" spans="1:13" x14ac:dyDescent="0.3">
      <c r="A125" s="4" t="s">
        <v>217</v>
      </c>
      <c r="B125" s="4" t="str" cm="1">
        <f t="array" ref="B125:C125">_xlfn.TEXTSPLIT(A125," ")</f>
        <v>RIVIERE</v>
      </c>
      <c r="C125" s="4" t="str">
        <v>Mélanie</v>
      </c>
      <c r="D125" s="4" t="s">
        <v>20</v>
      </c>
      <c r="E125" s="5">
        <v>31928</v>
      </c>
      <c r="F125" s="4"/>
      <c r="G125" s="5">
        <v>43279</v>
      </c>
      <c r="H125" s="4">
        <f t="shared" si="2"/>
        <v>2018</v>
      </c>
      <c r="I125" s="6">
        <v>45690</v>
      </c>
      <c r="J125" s="4" t="s">
        <v>29</v>
      </c>
      <c r="K125" s="4" t="s">
        <v>45</v>
      </c>
      <c r="L125" s="4" t="s">
        <v>89</v>
      </c>
      <c r="M125" s="7" t="s">
        <v>12</v>
      </c>
    </row>
    <row r="126" spans="1:13" x14ac:dyDescent="0.3">
      <c r="A126" s="4" t="s">
        <v>218</v>
      </c>
      <c r="B126" s="4" t="str" cm="1">
        <f t="array" ref="B126:C126">_xlfn.TEXTSPLIT(A126," ")</f>
        <v>RIVIERE</v>
      </c>
      <c r="C126" s="4" t="str">
        <v>Vanessa</v>
      </c>
      <c r="D126" s="4" t="s">
        <v>20</v>
      </c>
      <c r="E126" s="5">
        <v>24184</v>
      </c>
      <c r="F126" s="4"/>
      <c r="G126" s="5">
        <v>37994</v>
      </c>
      <c r="H126" s="4">
        <f t="shared" si="2"/>
        <v>2004</v>
      </c>
      <c r="I126" s="6">
        <v>48807</v>
      </c>
      <c r="J126" s="4" t="s">
        <v>52</v>
      </c>
      <c r="K126" s="4" t="s">
        <v>24</v>
      </c>
      <c r="L126" s="4" t="s">
        <v>53</v>
      </c>
      <c r="M126" s="7" t="s">
        <v>12</v>
      </c>
    </row>
    <row r="127" spans="1:13" x14ac:dyDescent="0.3">
      <c r="A127" s="4" t="s">
        <v>219</v>
      </c>
      <c r="B127" s="4" t="str" cm="1">
        <f t="array" ref="B127:C127">_xlfn.TEXTSPLIT(A127," ")</f>
        <v>PAYET</v>
      </c>
      <c r="C127" s="4" t="str">
        <v>Céline</v>
      </c>
      <c r="D127" s="4" t="s">
        <v>20</v>
      </c>
      <c r="E127" s="5">
        <v>36017</v>
      </c>
      <c r="F127" s="4"/>
      <c r="G127" s="5">
        <v>42864</v>
      </c>
      <c r="H127" s="4">
        <f t="shared" si="2"/>
        <v>2017</v>
      </c>
      <c r="I127" s="6">
        <v>44618</v>
      </c>
      <c r="J127" s="4" t="s">
        <v>9</v>
      </c>
      <c r="K127" s="4" t="s">
        <v>42</v>
      </c>
      <c r="L127" s="4" t="s">
        <v>59</v>
      </c>
      <c r="M127" s="7" t="s">
        <v>12</v>
      </c>
    </row>
    <row r="128" spans="1:13" x14ac:dyDescent="0.3">
      <c r="A128" s="4" t="s">
        <v>112</v>
      </c>
      <c r="B128" s="4" t="str" cm="1">
        <f t="array" ref="B128:C128">_xlfn.TEXTSPLIT(A128," ")</f>
        <v>GRONDIN</v>
      </c>
      <c r="C128" s="4" t="str">
        <v>Fatima</v>
      </c>
      <c r="D128" s="4" t="s">
        <v>20</v>
      </c>
      <c r="E128" s="5">
        <v>28295</v>
      </c>
      <c r="F128" s="4"/>
      <c r="G128" s="5">
        <v>39192</v>
      </c>
      <c r="H128" s="4">
        <f t="shared" si="2"/>
        <v>2007</v>
      </c>
      <c r="I128" s="6">
        <v>27743</v>
      </c>
      <c r="J128" s="4" t="s">
        <v>23</v>
      </c>
      <c r="K128" s="4" t="s">
        <v>10</v>
      </c>
      <c r="L128" s="4" t="s">
        <v>28</v>
      </c>
      <c r="M128" s="7" t="s">
        <v>12</v>
      </c>
    </row>
    <row r="129" spans="1:13" x14ac:dyDescent="0.3">
      <c r="A129" s="4" t="s">
        <v>220</v>
      </c>
      <c r="B129" s="4" t="str" cm="1">
        <f t="array" ref="B129:C129">_xlfn.TEXTSPLIT(A129," ")</f>
        <v>NATIVEL</v>
      </c>
      <c r="C129" s="4" t="str">
        <v>Paul</v>
      </c>
      <c r="D129" s="4" t="s">
        <v>294</v>
      </c>
      <c r="E129" s="5">
        <v>30692</v>
      </c>
      <c r="F129" s="4"/>
      <c r="G129" s="5">
        <v>38414</v>
      </c>
      <c r="H129" s="4">
        <f t="shared" si="2"/>
        <v>2005</v>
      </c>
      <c r="I129" s="6">
        <v>45087</v>
      </c>
      <c r="J129" s="4" t="s">
        <v>52</v>
      </c>
      <c r="K129" s="4" t="s">
        <v>10</v>
      </c>
      <c r="L129" s="4" t="s">
        <v>53</v>
      </c>
      <c r="M129" s="7" t="s">
        <v>12</v>
      </c>
    </row>
    <row r="130" spans="1:13" x14ac:dyDescent="0.3">
      <c r="A130" s="4" t="s">
        <v>221</v>
      </c>
      <c r="B130" s="4" t="str" cm="1">
        <f t="array" ref="B130:C130">_xlfn.TEXTSPLIT(A130," ")</f>
        <v>VIDOT</v>
      </c>
      <c r="C130" s="4" t="str">
        <v>Amandine</v>
      </c>
      <c r="D130" s="4" t="s">
        <v>20</v>
      </c>
      <c r="E130" s="5">
        <v>32603</v>
      </c>
      <c r="F130" s="4"/>
      <c r="G130" s="5">
        <v>44828</v>
      </c>
      <c r="H130" s="4">
        <f t="shared" si="2"/>
        <v>2022</v>
      </c>
      <c r="I130" s="6">
        <v>47139</v>
      </c>
      <c r="J130" s="4" t="s">
        <v>13</v>
      </c>
      <c r="K130" s="4" t="s">
        <v>17</v>
      </c>
      <c r="L130" s="4" t="s">
        <v>93</v>
      </c>
      <c r="M130" s="7" t="s">
        <v>12</v>
      </c>
    </row>
    <row r="131" spans="1:13" x14ac:dyDescent="0.3">
      <c r="A131" s="4" t="s">
        <v>222</v>
      </c>
      <c r="B131" s="4" t="str" cm="1">
        <f t="array" ref="B131:C131">_xlfn.TEXTSPLIT(A131," ")</f>
        <v>ETHEVE</v>
      </c>
      <c r="C131" s="4" t="str">
        <v>Antoine</v>
      </c>
      <c r="D131" s="4" t="s">
        <v>294</v>
      </c>
      <c r="E131" s="5">
        <v>35272</v>
      </c>
      <c r="F131" s="4"/>
      <c r="G131" s="5">
        <v>45127</v>
      </c>
      <c r="H131" s="4">
        <f t="shared" ref="H131:H194" si="3">YEAR(G131)</f>
        <v>2023</v>
      </c>
      <c r="I131" s="6">
        <v>44750</v>
      </c>
      <c r="J131" s="4" t="s">
        <v>48</v>
      </c>
      <c r="K131" s="4" t="s">
        <v>17</v>
      </c>
      <c r="L131" s="4" t="s">
        <v>60</v>
      </c>
      <c r="M131" s="7" t="s">
        <v>12</v>
      </c>
    </row>
    <row r="132" spans="1:13" x14ac:dyDescent="0.3">
      <c r="A132" s="4" t="s">
        <v>223</v>
      </c>
      <c r="B132" s="4" t="str" cm="1">
        <f t="array" ref="B132:C132">_xlfn.TEXTSPLIT(A132," ")</f>
        <v>AGAVE</v>
      </c>
      <c r="C132" s="4" t="str">
        <v>Alexandre</v>
      </c>
      <c r="D132" s="4" t="s">
        <v>294</v>
      </c>
      <c r="E132" s="5">
        <v>31903</v>
      </c>
      <c r="F132" s="4"/>
      <c r="G132" s="5">
        <v>44489</v>
      </c>
      <c r="H132" s="4">
        <f t="shared" si="3"/>
        <v>2021</v>
      </c>
      <c r="I132" s="6">
        <v>24451</v>
      </c>
      <c r="J132" s="4" t="s">
        <v>40</v>
      </c>
      <c r="K132" s="4" t="s">
        <v>33</v>
      </c>
      <c r="L132" s="4" t="s">
        <v>63</v>
      </c>
      <c r="M132" s="7" t="s">
        <v>12</v>
      </c>
    </row>
    <row r="133" spans="1:13" x14ac:dyDescent="0.3">
      <c r="A133" s="4" t="s">
        <v>224</v>
      </c>
      <c r="B133" s="4" t="str" cm="1">
        <f t="array" ref="B133:C133">_xlfn.TEXTSPLIT(A133," ")</f>
        <v>MOUTAMA</v>
      </c>
      <c r="C133" s="4" t="str">
        <v>Rémy</v>
      </c>
      <c r="D133" s="4" t="s">
        <v>294</v>
      </c>
      <c r="E133" s="5">
        <v>31331</v>
      </c>
      <c r="F133" s="4"/>
      <c r="G133" s="5">
        <v>42924</v>
      </c>
      <c r="H133" s="4">
        <f t="shared" si="3"/>
        <v>2017</v>
      </c>
      <c r="I133" s="6">
        <v>32090</v>
      </c>
      <c r="J133" s="4" t="s">
        <v>48</v>
      </c>
      <c r="K133" s="4" t="s">
        <v>17</v>
      </c>
      <c r="L133" s="4" t="s">
        <v>60</v>
      </c>
      <c r="M133" s="7" t="s">
        <v>12</v>
      </c>
    </row>
    <row r="134" spans="1:13" x14ac:dyDescent="0.3">
      <c r="A134" s="4" t="s">
        <v>225</v>
      </c>
      <c r="B134" s="4" t="str" cm="1">
        <f t="array" ref="B134:C134">_xlfn.TEXTSPLIT(A134," ")</f>
        <v>TECHER</v>
      </c>
      <c r="C134" s="4" t="str">
        <v>Sarah</v>
      </c>
      <c r="D134" s="4" t="s">
        <v>20</v>
      </c>
      <c r="E134" s="5">
        <v>36752</v>
      </c>
      <c r="F134" s="4"/>
      <c r="G134" s="5">
        <v>44030</v>
      </c>
      <c r="H134" s="4">
        <f t="shared" si="3"/>
        <v>2020</v>
      </c>
      <c r="I134" s="6">
        <v>27098</v>
      </c>
      <c r="J134" s="4" t="s">
        <v>13</v>
      </c>
      <c r="K134" s="4" t="s">
        <v>24</v>
      </c>
      <c r="L134" s="4" t="s">
        <v>93</v>
      </c>
      <c r="M134" s="7" t="s">
        <v>12</v>
      </c>
    </row>
    <row r="135" spans="1:13" x14ac:dyDescent="0.3">
      <c r="A135" s="4" t="s">
        <v>226</v>
      </c>
      <c r="B135" s="4" t="str" cm="1">
        <f t="array" ref="B135:C135">_xlfn.TEXTSPLIT(A135," ")</f>
        <v>BANGUI</v>
      </c>
      <c r="C135" s="4" t="str">
        <v>Mathieu</v>
      </c>
      <c r="D135" s="4" t="s">
        <v>294</v>
      </c>
      <c r="E135" s="5">
        <v>26480</v>
      </c>
      <c r="F135" s="4"/>
      <c r="G135" s="5">
        <v>42972</v>
      </c>
      <c r="H135" s="4">
        <f t="shared" si="3"/>
        <v>2017</v>
      </c>
      <c r="I135" s="6">
        <v>29387</v>
      </c>
      <c r="J135" s="4" t="s">
        <v>40</v>
      </c>
      <c r="K135" s="4" t="s">
        <v>14</v>
      </c>
      <c r="L135" s="4" t="s">
        <v>87</v>
      </c>
      <c r="M135" s="7" t="s">
        <v>12</v>
      </c>
    </row>
    <row r="136" spans="1:13" x14ac:dyDescent="0.3">
      <c r="A136" s="4" t="s">
        <v>227</v>
      </c>
      <c r="B136" s="4" t="str" cm="1">
        <f t="array" ref="B136:C136">_xlfn.TEXTSPLIT(A136," ")</f>
        <v>ROBERT</v>
      </c>
      <c r="C136" s="4" t="str">
        <v>Frédéric</v>
      </c>
      <c r="D136" s="4" t="s">
        <v>294</v>
      </c>
      <c r="E136" s="5">
        <v>36076</v>
      </c>
      <c r="F136" s="4"/>
      <c r="G136" s="5">
        <v>45176</v>
      </c>
      <c r="H136" s="4">
        <f t="shared" si="3"/>
        <v>2023</v>
      </c>
      <c r="I136" s="6">
        <v>22577</v>
      </c>
      <c r="J136" s="4" t="s">
        <v>21</v>
      </c>
      <c r="K136" s="4" t="s">
        <v>45</v>
      </c>
      <c r="L136" s="4" t="s">
        <v>36</v>
      </c>
      <c r="M136" s="7" t="s">
        <v>12</v>
      </c>
    </row>
    <row r="137" spans="1:13" x14ac:dyDescent="0.3">
      <c r="A137" s="4" t="s">
        <v>228</v>
      </c>
      <c r="B137" s="4" t="str" cm="1">
        <f t="array" ref="B137:C137">_xlfn.TEXTSPLIT(A137," ")</f>
        <v>LALLEMAND</v>
      </c>
      <c r="C137" s="4" t="str">
        <v>Nathalie</v>
      </c>
      <c r="D137" s="4" t="s">
        <v>20</v>
      </c>
      <c r="E137" s="5">
        <v>28037</v>
      </c>
      <c r="F137" s="4"/>
      <c r="G137" s="5">
        <v>41804</v>
      </c>
      <c r="H137" s="4">
        <f t="shared" si="3"/>
        <v>2014</v>
      </c>
      <c r="I137" s="6">
        <v>35448</v>
      </c>
      <c r="J137" s="4" t="s">
        <v>16</v>
      </c>
      <c r="K137" s="4" t="s">
        <v>27</v>
      </c>
      <c r="L137" s="4" t="s">
        <v>86</v>
      </c>
      <c r="M137" s="7" t="s">
        <v>12</v>
      </c>
    </row>
    <row r="138" spans="1:13" x14ac:dyDescent="0.3">
      <c r="A138" s="4" t="s">
        <v>229</v>
      </c>
      <c r="B138" s="4" t="str" cm="1">
        <f t="array" ref="B138:C138">_xlfn.TEXTSPLIT(A138," ")</f>
        <v>ISAUTIER</v>
      </c>
      <c r="C138" s="4" t="str">
        <v>Antoine</v>
      </c>
      <c r="D138" s="4" t="s">
        <v>294</v>
      </c>
      <c r="E138" s="5">
        <v>39264</v>
      </c>
      <c r="F138" s="4"/>
      <c r="G138" s="5">
        <v>45628</v>
      </c>
      <c r="H138" s="4">
        <f t="shared" si="3"/>
        <v>2024</v>
      </c>
      <c r="I138" s="6">
        <v>34196</v>
      </c>
      <c r="J138" s="4" t="s">
        <v>9</v>
      </c>
      <c r="K138" s="4" t="s">
        <v>38</v>
      </c>
      <c r="L138" s="4" t="s">
        <v>59</v>
      </c>
      <c r="M138" s="7" t="s">
        <v>44</v>
      </c>
    </row>
    <row r="139" spans="1:13" x14ac:dyDescent="0.3">
      <c r="A139" s="4" t="s">
        <v>230</v>
      </c>
      <c r="B139" s="4" t="str" cm="1">
        <f t="array" ref="B139:C139">_xlfn.TEXTSPLIT(A139," ")</f>
        <v>VELLIN</v>
      </c>
      <c r="C139" s="4" t="str">
        <v>Guillaume</v>
      </c>
      <c r="D139" s="4" t="s">
        <v>294</v>
      </c>
      <c r="E139" s="5">
        <v>32602</v>
      </c>
      <c r="F139" s="4"/>
      <c r="G139" s="5">
        <v>40655</v>
      </c>
      <c r="H139" s="4">
        <f t="shared" si="3"/>
        <v>2011</v>
      </c>
      <c r="I139" s="6">
        <v>19557</v>
      </c>
      <c r="J139" s="4" t="s">
        <v>40</v>
      </c>
      <c r="K139" s="4" t="s">
        <v>45</v>
      </c>
      <c r="L139" s="4" t="s">
        <v>94</v>
      </c>
      <c r="M139" s="7" t="s">
        <v>12</v>
      </c>
    </row>
    <row r="140" spans="1:13" x14ac:dyDescent="0.3">
      <c r="A140" s="4" t="s">
        <v>231</v>
      </c>
      <c r="B140" s="4" t="str" cm="1">
        <f t="array" ref="B140:C140">_xlfn.TEXTSPLIT(A140," ")</f>
        <v>ROBERT</v>
      </c>
      <c r="C140" s="4" t="str">
        <v>Estelle</v>
      </c>
      <c r="D140" s="4" t="s">
        <v>20</v>
      </c>
      <c r="E140" s="5">
        <v>36369</v>
      </c>
      <c r="F140" s="4"/>
      <c r="G140" s="5">
        <v>43328</v>
      </c>
      <c r="H140" s="4">
        <f t="shared" si="3"/>
        <v>2018</v>
      </c>
      <c r="I140" s="6">
        <v>25205</v>
      </c>
      <c r="J140" s="4" t="s">
        <v>40</v>
      </c>
      <c r="K140" s="4" t="s">
        <v>42</v>
      </c>
      <c r="L140" s="4" t="s">
        <v>41</v>
      </c>
      <c r="M140" s="7" t="s">
        <v>12</v>
      </c>
    </row>
    <row r="141" spans="1:13" x14ac:dyDescent="0.3">
      <c r="A141" s="4" t="s">
        <v>232</v>
      </c>
      <c r="B141" s="4" t="str" cm="1">
        <f t="array" ref="B141:C141">_xlfn.TEXTSPLIT(A141," ")</f>
        <v>FALBERE</v>
      </c>
      <c r="C141" s="4" t="str">
        <v>François</v>
      </c>
      <c r="D141" s="4" t="s">
        <v>294</v>
      </c>
      <c r="E141" s="5">
        <v>33914</v>
      </c>
      <c r="F141" s="4"/>
      <c r="G141" s="5">
        <v>44493</v>
      </c>
      <c r="H141" s="4">
        <f t="shared" si="3"/>
        <v>2021</v>
      </c>
      <c r="I141" s="6">
        <v>21743</v>
      </c>
      <c r="J141" s="4" t="s">
        <v>23</v>
      </c>
      <c r="K141" s="4" t="s">
        <v>10</v>
      </c>
      <c r="L141" s="4" t="s">
        <v>25</v>
      </c>
      <c r="M141" s="7" t="s">
        <v>12</v>
      </c>
    </row>
    <row r="142" spans="1:13" x14ac:dyDescent="0.3">
      <c r="A142" s="4" t="s">
        <v>233</v>
      </c>
      <c r="B142" s="4" t="str" cm="1">
        <f t="array" ref="B142:C142">_xlfn.TEXTSPLIT(A142," ")</f>
        <v>MIRANVILLE</v>
      </c>
      <c r="C142" s="4" t="str">
        <v>Samuel</v>
      </c>
      <c r="D142" s="4" t="s">
        <v>294</v>
      </c>
      <c r="E142" s="5">
        <v>31618</v>
      </c>
      <c r="F142" s="4"/>
      <c r="G142" s="5">
        <v>42319</v>
      </c>
      <c r="H142" s="4">
        <f t="shared" si="3"/>
        <v>2015</v>
      </c>
      <c r="I142" s="6">
        <v>24888</v>
      </c>
      <c r="J142" s="4" t="s">
        <v>73</v>
      </c>
      <c r="K142" s="4" t="s">
        <v>45</v>
      </c>
      <c r="L142" s="4" t="s">
        <v>92</v>
      </c>
      <c r="M142" s="7" t="s">
        <v>12</v>
      </c>
    </row>
    <row r="143" spans="1:13" x14ac:dyDescent="0.3">
      <c r="A143" s="4" t="s">
        <v>234</v>
      </c>
      <c r="B143" s="4" t="str" cm="1">
        <f t="array" ref="B143:C143">_xlfn.TEXTSPLIT(A143," ")</f>
        <v>FALBERE</v>
      </c>
      <c r="C143" s="4" t="str">
        <v>Alice</v>
      </c>
      <c r="D143" s="4" t="s">
        <v>20</v>
      </c>
      <c r="E143" s="5">
        <v>33953</v>
      </c>
      <c r="F143" s="4"/>
      <c r="G143" s="5">
        <v>45464</v>
      </c>
      <c r="H143" s="4">
        <f t="shared" si="3"/>
        <v>2024</v>
      </c>
      <c r="I143" s="6">
        <v>38777</v>
      </c>
      <c r="J143" s="4" t="s">
        <v>37</v>
      </c>
      <c r="K143" s="4" t="s">
        <v>27</v>
      </c>
      <c r="L143" s="4" t="s">
        <v>90</v>
      </c>
      <c r="M143" s="7" t="s">
        <v>12</v>
      </c>
    </row>
    <row r="144" spans="1:13" x14ac:dyDescent="0.3">
      <c r="A144" s="4" t="s">
        <v>235</v>
      </c>
      <c r="B144" s="4" t="str" cm="1">
        <f t="array" ref="B144:C144">_xlfn.TEXTSPLIT(A144," ")</f>
        <v>MOREL</v>
      </c>
      <c r="C144" s="4" t="str">
        <v>Thierry</v>
      </c>
      <c r="D144" s="4" t="s">
        <v>294</v>
      </c>
      <c r="E144" s="5">
        <v>32919</v>
      </c>
      <c r="F144" s="4"/>
      <c r="G144" s="5">
        <v>45518</v>
      </c>
      <c r="H144" s="4">
        <f t="shared" si="3"/>
        <v>2024</v>
      </c>
      <c r="I144" s="6">
        <v>39820</v>
      </c>
      <c r="J144" s="4" t="s">
        <v>37</v>
      </c>
      <c r="K144" s="4" t="s">
        <v>10</v>
      </c>
      <c r="L144" s="4" t="s">
        <v>69</v>
      </c>
      <c r="M144" s="7" t="s">
        <v>71</v>
      </c>
    </row>
    <row r="145" spans="1:13" x14ac:dyDescent="0.3">
      <c r="A145" s="4" t="s">
        <v>236</v>
      </c>
      <c r="B145" s="4" t="str" cm="1">
        <f t="array" ref="B145:C145">_xlfn.TEXTSPLIT(A145," ")</f>
        <v>PAYET</v>
      </c>
      <c r="C145" s="4" t="str">
        <v>Frédéric</v>
      </c>
      <c r="D145" s="4" t="s">
        <v>294</v>
      </c>
      <c r="E145" s="5">
        <v>33774</v>
      </c>
      <c r="F145" s="4"/>
      <c r="G145" s="5">
        <v>44023</v>
      </c>
      <c r="H145" s="4">
        <f t="shared" si="3"/>
        <v>2020</v>
      </c>
      <c r="I145" s="6">
        <v>20700</v>
      </c>
      <c r="J145" s="4" t="s">
        <v>52</v>
      </c>
      <c r="K145" s="4" t="s">
        <v>17</v>
      </c>
      <c r="L145" s="4" t="s">
        <v>79</v>
      </c>
      <c r="M145" s="7" t="s">
        <v>12</v>
      </c>
    </row>
    <row r="146" spans="1:13" x14ac:dyDescent="0.3">
      <c r="A146" s="4" t="s">
        <v>237</v>
      </c>
      <c r="B146" s="4" t="str" cm="1">
        <f t="array" ref="B146:C146">_xlfn.TEXTSPLIT(A146," ")</f>
        <v>GRONDIN</v>
      </c>
      <c r="C146" s="4" t="str">
        <v>Nadège</v>
      </c>
      <c r="D146" s="4" t="s">
        <v>20</v>
      </c>
      <c r="E146" s="5">
        <v>30510</v>
      </c>
      <c r="F146" s="4"/>
      <c r="G146" s="5">
        <v>44683</v>
      </c>
      <c r="H146" s="4">
        <f t="shared" si="3"/>
        <v>2022</v>
      </c>
      <c r="I146" s="6">
        <v>23839</v>
      </c>
      <c r="J146" s="4" t="s">
        <v>32</v>
      </c>
      <c r="K146" s="4" t="s">
        <v>42</v>
      </c>
      <c r="L146" s="4" t="s">
        <v>68</v>
      </c>
      <c r="M146" s="7" t="s">
        <v>12</v>
      </c>
    </row>
    <row r="147" spans="1:13" x14ac:dyDescent="0.3">
      <c r="A147" s="4" t="s">
        <v>238</v>
      </c>
      <c r="B147" s="4" t="str" cm="1">
        <f t="array" ref="B147:C147">_xlfn.TEXTSPLIT(A147," ")</f>
        <v>PAYET</v>
      </c>
      <c r="C147" s="4" t="str">
        <v>Emma</v>
      </c>
      <c r="D147" s="4" t="s">
        <v>20</v>
      </c>
      <c r="E147" s="5">
        <v>37611</v>
      </c>
      <c r="F147" s="4"/>
      <c r="G147" s="5">
        <v>45612</v>
      </c>
      <c r="H147" s="4">
        <f t="shared" si="3"/>
        <v>2024</v>
      </c>
      <c r="I147" s="6">
        <v>32345</v>
      </c>
      <c r="J147" s="4" t="s">
        <v>9</v>
      </c>
      <c r="K147" s="4" t="s">
        <v>35</v>
      </c>
      <c r="L147" s="4" t="s">
        <v>43</v>
      </c>
      <c r="M147" s="7" t="s">
        <v>44</v>
      </c>
    </row>
    <row r="148" spans="1:13" x14ac:dyDescent="0.3">
      <c r="A148" s="4" t="s">
        <v>239</v>
      </c>
      <c r="B148" s="4" t="str" cm="1">
        <f t="array" ref="B148:C148">_xlfn.TEXTSPLIT(A148," ")</f>
        <v>TECHER</v>
      </c>
      <c r="C148" s="4" t="str">
        <v>Léa</v>
      </c>
      <c r="D148" s="4" t="s">
        <v>20</v>
      </c>
      <c r="E148" s="5">
        <v>34709</v>
      </c>
      <c r="F148" s="4"/>
      <c r="G148" s="5">
        <v>45227</v>
      </c>
      <c r="H148" s="4">
        <f t="shared" si="3"/>
        <v>2023</v>
      </c>
      <c r="I148" s="6">
        <v>23762</v>
      </c>
      <c r="J148" s="4" t="s">
        <v>16</v>
      </c>
      <c r="K148" s="4" t="s">
        <v>27</v>
      </c>
      <c r="L148" s="4" t="s">
        <v>26</v>
      </c>
      <c r="M148" s="7" t="s">
        <v>19</v>
      </c>
    </row>
    <row r="149" spans="1:13" x14ac:dyDescent="0.3">
      <c r="A149" s="4" t="s">
        <v>240</v>
      </c>
      <c r="B149" s="4" t="str" cm="1">
        <f t="array" ref="B149:C149">_xlfn.TEXTSPLIT(A149," ")</f>
        <v>CLAIN</v>
      </c>
      <c r="C149" s="4" t="str">
        <v>Gaëlle</v>
      </c>
      <c r="D149" s="4" t="s">
        <v>20</v>
      </c>
      <c r="E149" s="5">
        <v>33081</v>
      </c>
      <c r="F149" s="4"/>
      <c r="G149" s="5">
        <v>43295</v>
      </c>
      <c r="H149" s="4">
        <f t="shared" si="3"/>
        <v>2018</v>
      </c>
      <c r="I149" s="6">
        <v>23794</v>
      </c>
      <c r="J149" s="4" t="s">
        <v>40</v>
      </c>
      <c r="K149" s="4" t="s">
        <v>17</v>
      </c>
      <c r="L149" s="4" t="s">
        <v>41</v>
      </c>
      <c r="M149" s="7" t="s">
        <v>12</v>
      </c>
    </row>
    <row r="150" spans="1:13" x14ac:dyDescent="0.3">
      <c r="A150" s="4" t="s">
        <v>241</v>
      </c>
      <c r="B150" s="4" t="str" cm="1">
        <f t="array" ref="B150:C150">_xlfn.TEXTSPLIT(A150," ")</f>
        <v>OUCENI</v>
      </c>
      <c r="C150" s="4" t="str">
        <v>Marie</v>
      </c>
      <c r="D150" s="4" t="s">
        <v>20</v>
      </c>
      <c r="E150" s="5">
        <v>32046</v>
      </c>
      <c r="F150" s="4"/>
      <c r="G150" s="5">
        <v>45024</v>
      </c>
      <c r="H150" s="4">
        <f t="shared" si="3"/>
        <v>2023</v>
      </c>
      <c r="I150" s="6">
        <v>28103</v>
      </c>
      <c r="J150" s="4" t="s">
        <v>9</v>
      </c>
      <c r="K150" s="4" t="s">
        <v>33</v>
      </c>
      <c r="L150" s="4" t="s">
        <v>67</v>
      </c>
      <c r="M150" s="7" t="s">
        <v>19</v>
      </c>
    </row>
    <row r="151" spans="1:13" x14ac:dyDescent="0.3">
      <c r="A151" s="4" t="s">
        <v>242</v>
      </c>
      <c r="B151" s="4" t="str" cm="1">
        <f t="array" ref="B151:C151">_xlfn.TEXTSPLIT(A151," ")</f>
        <v>QUIRIN</v>
      </c>
      <c r="C151" s="4" t="str">
        <v>Manon</v>
      </c>
      <c r="D151" s="4" t="s">
        <v>20</v>
      </c>
      <c r="E151" s="5">
        <v>35987</v>
      </c>
      <c r="F151" s="4"/>
      <c r="G151" s="5">
        <v>43685</v>
      </c>
      <c r="H151" s="4">
        <f t="shared" si="3"/>
        <v>2019</v>
      </c>
      <c r="I151" s="6">
        <v>49834</v>
      </c>
      <c r="J151" s="4" t="s">
        <v>13</v>
      </c>
      <c r="K151" s="4" t="s">
        <v>35</v>
      </c>
      <c r="L151" s="4" t="s">
        <v>15</v>
      </c>
      <c r="M151" s="7" t="s">
        <v>12</v>
      </c>
    </row>
    <row r="152" spans="1:13" x14ac:dyDescent="0.3">
      <c r="A152" s="4" t="s">
        <v>243</v>
      </c>
      <c r="B152" s="4" t="str" cm="1">
        <f t="array" ref="B152:C152">_xlfn.TEXTSPLIT(A152," ")</f>
        <v>CORRE</v>
      </c>
      <c r="C152" s="4" t="str">
        <v>Océane</v>
      </c>
      <c r="D152" s="4" t="s">
        <v>20</v>
      </c>
      <c r="E152" s="5">
        <v>24125</v>
      </c>
      <c r="F152" s="4"/>
      <c r="G152" s="5">
        <v>38819</v>
      </c>
      <c r="H152" s="4">
        <f t="shared" si="3"/>
        <v>2006</v>
      </c>
      <c r="I152" s="6">
        <v>26782</v>
      </c>
      <c r="J152" s="4" t="s">
        <v>40</v>
      </c>
      <c r="K152" s="4" t="s">
        <v>24</v>
      </c>
      <c r="L152" s="4" t="s">
        <v>87</v>
      </c>
      <c r="M152" s="7" t="s">
        <v>12</v>
      </c>
    </row>
    <row r="153" spans="1:13" x14ac:dyDescent="0.3">
      <c r="A153" s="4" t="s">
        <v>244</v>
      </c>
      <c r="B153" s="4" t="str" cm="1">
        <f t="array" ref="B153:C153">_xlfn.TEXTSPLIT(A153," ")</f>
        <v>GRONDIN</v>
      </c>
      <c r="C153" s="4" t="str">
        <v>Alexis</v>
      </c>
      <c r="D153" s="4" t="s">
        <v>294</v>
      </c>
      <c r="E153" s="5">
        <v>27751</v>
      </c>
      <c r="F153" s="4"/>
      <c r="G153" s="5">
        <v>37950</v>
      </c>
      <c r="H153" s="4">
        <f t="shared" si="3"/>
        <v>2003</v>
      </c>
      <c r="I153" s="6">
        <v>40454</v>
      </c>
      <c r="J153" s="4" t="s">
        <v>32</v>
      </c>
      <c r="K153" s="4" t="s">
        <v>27</v>
      </c>
      <c r="L153" s="4" t="s">
        <v>70</v>
      </c>
      <c r="M153" s="7" t="s">
        <v>12</v>
      </c>
    </row>
    <row r="154" spans="1:13" x14ac:dyDescent="0.3">
      <c r="A154" s="4" t="s">
        <v>245</v>
      </c>
      <c r="B154" s="4" t="str" cm="1">
        <f t="array" ref="B154:C154">_xlfn.TEXTSPLIT(A154," ")</f>
        <v>BANGUI</v>
      </c>
      <c r="C154" s="4" t="str">
        <v>Sarah</v>
      </c>
      <c r="D154" s="4" t="s">
        <v>20</v>
      </c>
      <c r="E154" s="5">
        <v>36563</v>
      </c>
      <c r="F154" s="4"/>
      <c r="G154" s="5">
        <v>45553</v>
      </c>
      <c r="H154" s="4">
        <f t="shared" si="3"/>
        <v>2024</v>
      </c>
      <c r="I154" s="6">
        <v>32969</v>
      </c>
      <c r="J154" s="4" t="s">
        <v>48</v>
      </c>
      <c r="K154" s="4" t="s">
        <v>10</v>
      </c>
      <c r="L154" s="4" t="s">
        <v>49</v>
      </c>
      <c r="M154" s="7" t="s">
        <v>44</v>
      </c>
    </row>
    <row r="155" spans="1:13" x14ac:dyDescent="0.3">
      <c r="A155" s="4" t="s">
        <v>246</v>
      </c>
      <c r="B155" s="4" t="str" cm="1">
        <f t="array" ref="B155:C155">_xlfn.TEXTSPLIT(A155," ")</f>
        <v>TIBERE</v>
      </c>
      <c r="C155" s="4" t="str">
        <v>Sandrine</v>
      </c>
      <c r="D155" s="4" t="s">
        <v>20</v>
      </c>
      <c r="E155" s="5">
        <v>34991</v>
      </c>
      <c r="F155" s="4"/>
      <c r="G155" s="5">
        <v>43047</v>
      </c>
      <c r="H155" s="4">
        <f t="shared" si="3"/>
        <v>2017</v>
      </c>
      <c r="I155" s="6">
        <v>42506</v>
      </c>
      <c r="J155" s="4" t="s">
        <v>21</v>
      </c>
      <c r="K155" s="4" t="s">
        <v>42</v>
      </c>
      <c r="L155" s="4" t="s">
        <v>72</v>
      </c>
      <c r="M155" s="7" t="s">
        <v>12</v>
      </c>
    </row>
    <row r="156" spans="1:13" x14ac:dyDescent="0.3">
      <c r="A156" s="4" t="s">
        <v>247</v>
      </c>
      <c r="B156" s="4" t="str" cm="1">
        <f t="array" ref="B156:C156">_xlfn.TEXTSPLIT(A156," ")</f>
        <v>NATIVEL</v>
      </c>
      <c r="C156" s="4" t="str">
        <v>Claire</v>
      </c>
      <c r="D156" s="4" t="s">
        <v>20</v>
      </c>
      <c r="E156" s="5">
        <v>36666</v>
      </c>
      <c r="F156" s="4"/>
      <c r="G156" s="5">
        <v>45465</v>
      </c>
      <c r="H156" s="4">
        <f t="shared" si="3"/>
        <v>2024</v>
      </c>
      <c r="I156" s="6">
        <v>18235</v>
      </c>
      <c r="J156" s="4" t="s">
        <v>9</v>
      </c>
      <c r="K156" s="4" t="s">
        <v>17</v>
      </c>
      <c r="L156" s="4" t="s">
        <v>11</v>
      </c>
      <c r="M156" s="7" t="s">
        <v>19</v>
      </c>
    </row>
    <row r="157" spans="1:13" x14ac:dyDescent="0.3">
      <c r="A157" s="4" t="s">
        <v>248</v>
      </c>
      <c r="B157" s="4" t="str" cm="1">
        <f t="array" ref="B157:C157">_xlfn.TEXTSPLIT(A157," ")</f>
        <v>CAROUPIN</v>
      </c>
      <c r="C157" s="4" t="str">
        <v>Fatima</v>
      </c>
      <c r="D157" s="4" t="s">
        <v>20</v>
      </c>
      <c r="E157" s="5">
        <v>35046</v>
      </c>
      <c r="F157" s="4"/>
      <c r="G157" s="5">
        <v>44109</v>
      </c>
      <c r="H157" s="4">
        <f t="shared" si="3"/>
        <v>2020</v>
      </c>
      <c r="I157" s="6">
        <v>20434</v>
      </c>
      <c r="J157" s="4" t="s">
        <v>48</v>
      </c>
      <c r="K157" s="4" t="s">
        <v>27</v>
      </c>
      <c r="L157" s="4" t="s">
        <v>60</v>
      </c>
      <c r="M157" s="7" t="s">
        <v>12</v>
      </c>
    </row>
    <row r="158" spans="1:13" x14ac:dyDescent="0.3">
      <c r="A158" s="4" t="s">
        <v>249</v>
      </c>
      <c r="B158" s="4" t="str" cm="1">
        <f t="array" ref="B158:C158">_xlfn.TEXTSPLIT(A158," ")</f>
        <v>VELLIN</v>
      </c>
      <c r="C158" s="4" t="str">
        <v>Alice</v>
      </c>
      <c r="D158" s="4" t="s">
        <v>20</v>
      </c>
      <c r="E158" s="5">
        <v>29566</v>
      </c>
      <c r="F158" s="4"/>
      <c r="G158" s="5">
        <v>43713</v>
      </c>
      <c r="H158" s="4">
        <f t="shared" si="3"/>
        <v>2019</v>
      </c>
      <c r="I158" s="6">
        <v>43133</v>
      </c>
      <c r="J158" s="4" t="s">
        <v>40</v>
      </c>
      <c r="K158" s="4" t="s">
        <v>17</v>
      </c>
      <c r="L158" s="4" t="s">
        <v>87</v>
      </c>
      <c r="M158" s="7" t="s">
        <v>12</v>
      </c>
    </row>
    <row r="159" spans="1:13" x14ac:dyDescent="0.3">
      <c r="A159" s="4" t="s">
        <v>250</v>
      </c>
      <c r="B159" s="4" t="str" cm="1">
        <f t="array" ref="B159:C159">_xlfn.TEXTSPLIT(A159," ")</f>
        <v>CAMILLE</v>
      </c>
      <c r="C159" s="4" t="str">
        <v>Raphaël</v>
      </c>
      <c r="D159" s="4" t="s">
        <v>294</v>
      </c>
      <c r="E159" s="5">
        <v>29800</v>
      </c>
      <c r="F159" s="4"/>
      <c r="G159" s="5">
        <v>44092</v>
      </c>
      <c r="H159" s="4">
        <f t="shared" si="3"/>
        <v>2020</v>
      </c>
      <c r="I159" s="6">
        <v>28220</v>
      </c>
      <c r="J159" s="4" t="s">
        <v>48</v>
      </c>
      <c r="K159" s="4" t="s">
        <v>38</v>
      </c>
      <c r="L159" s="4" t="s">
        <v>51</v>
      </c>
      <c r="M159" s="7" t="s">
        <v>12</v>
      </c>
    </row>
    <row r="160" spans="1:13" x14ac:dyDescent="0.3">
      <c r="A160" s="4" t="s">
        <v>251</v>
      </c>
      <c r="B160" s="4" t="str" cm="1">
        <f t="array" ref="B160:C160">_xlfn.TEXTSPLIT(A160," ")</f>
        <v>HOAREAU</v>
      </c>
      <c r="C160" s="4" t="str">
        <v>Paul</v>
      </c>
      <c r="D160" s="4" t="s">
        <v>294</v>
      </c>
      <c r="E160" s="5">
        <v>35340</v>
      </c>
      <c r="F160" s="4"/>
      <c r="G160" s="5">
        <v>44574</v>
      </c>
      <c r="H160" s="4">
        <f t="shared" si="3"/>
        <v>2022</v>
      </c>
      <c r="I160" s="6">
        <v>35432</v>
      </c>
      <c r="J160" s="4" t="s">
        <v>52</v>
      </c>
      <c r="K160" s="4" t="s">
        <v>14</v>
      </c>
      <c r="L160" s="4" t="s">
        <v>83</v>
      </c>
      <c r="M160" s="7" t="s">
        <v>12</v>
      </c>
    </row>
    <row r="161" spans="1:13" x14ac:dyDescent="0.3">
      <c r="A161" s="4" t="s">
        <v>252</v>
      </c>
      <c r="B161" s="4" t="str" cm="1">
        <f t="array" ref="B161:C161">_xlfn.TEXTSPLIT(A161," ")</f>
        <v>MAILLOT</v>
      </c>
      <c r="C161" s="4" t="str">
        <v>Céline</v>
      </c>
      <c r="D161" s="4" t="s">
        <v>20</v>
      </c>
      <c r="E161" s="5">
        <v>39326</v>
      </c>
      <c r="F161" s="4"/>
      <c r="G161" s="5">
        <v>45628</v>
      </c>
      <c r="H161" s="4">
        <f t="shared" si="3"/>
        <v>2024</v>
      </c>
      <c r="I161" s="6">
        <v>35867</v>
      </c>
      <c r="J161" s="4" t="s">
        <v>29</v>
      </c>
      <c r="K161" s="4" t="s">
        <v>42</v>
      </c>
      <c r="L161" s="4" t="s">
        <v>47</v>
      </c>
      <c r="M161" s="7" t="s">
        <v>54</v>
      </c>
    </row>
    <row r="162" spans="1:13" x14ac:dyDescent="0.3">
      <c r="A162" s="4" t="s">
        <v>253</v>
      </c>
      <c r="B162" s="4" t="str" cm="1">
        <f t="array" ref="B162:C162">_xlfn.TEXTSPLIT(A162," ")</f>
        <v>MOUTAMA</v>
      </c>
      <c r="C162" s="4" t="str">
        <v>Maxime</v>
      </c>
      <c r="D162" s="4" t="s">
        <v>294</v>
      </c>
      <c r="E162" s="5">
        <v>35871</v>
      </c>
      <c r="F162" s="4"/>
      <c r="G162" s="5">
        <v>43285</v>
      </c>
      <c r="H162" s="4">
        <f t="shared" si="3"/>
        <v>2018</v>
      </c>
      <c r="I162" s="6">
        <v>21059</v>
      </c>
      <c r="J162" s="4" t="s">
        <v>40</v>
      </c>
      <c r="K162" s="4" t="s">
        <v>38</v>
      </c>
      <c r="L162" s="4" t="s">
        <v>63</v>
      </c>
      <c r="M162" s="7" t="s">
        <v>12</v>
      </c>
    </row>
    <row r="163" spans="1:13" x14ac:dyDescent="0.3">
      <c r="A163" s="4" t="s">
        <v>254</v>
      </c>
      <c r="B163" s="4" t="str" cm="1">
        <f t="array" ref="B163:C163">_xlfn.TEXTSPLIT(A163," ")</f>
        <v>BANGUI</v>
      </c>
      <c r="C163" s="4" t="str">
        <v>Hélène</v>
      </c>
      <c r="D163" s="4" t="s">
        <v>20</v>
      </c>
      <c r="E163" s="5">
        <v>34396</v>
      </c>
      <c r="F163" s="4"/>
      <c r="G163" s="5">
        <v>45101</v>
      </c>
      <c r="H163" s="4">
        <f t="shared" si="3"/>
        <v>2023</v>
      </c>
      <c r="I163" s="6">
        <v>20532</v>
      </c>
      <c r="J163" s="4" t="s">
        <v>40</v>
      </c>
      <c r="K163" s="4" t="s">
        <v>33</v>
      </c>
      <c r="L163" s="4" t="s">
        <v>91</v>
      </c>
      <c r="M163" s="7" t="s">
        <v>19</v>
      </c>
    </row>
    <row r="164" spans="1:13" x14ac:dyDescent="0.3">
      <c r="A164" s="4" t="s">
        <v>255</v>
      </c>
      <c r="B164" s="4" t="str" cm="1">
        <f t="array" ref="B164:C164">_xlfn.TEXTSPLIT(A164," ")</f>
        <v>ELMA</v>
      </c>
      <c r="C164" s="4" t="str">
        <v>Karine</v>
      </c>
      <c r="D164" s="4" t="s">
        <v>20</v>
      </c>
      <c r="E164" s="5">
        <v>34449</v>
      </c>
      <c r="F164" s="4"/>
      <c r="G164" s="5">
        <v>42868</v>
      </c>
      <c r="H164" s="4">
        <f t="shared" si="3"/>
        <v>2017</v>
      </c>
      <c r="I164" s="6">
        <v>21258</v>
      </c>
      <c r="J164" s="4" t="s">
        <v>13</v>
      </c>
      <c r="K164" s="4" t="s">
        <v>38</v>
      </c>
      <c r="L164" s="4" t="s">
        <v>88</v>
      </c>
      <c r="M164" s="7" t="s">
        <v>12</v>
      </c>
    </row>
    <row r="165" spans="1:13" x14ac:dyDescent="0.3">
      <c r="A165" s="4" t="s">
        <v>256</v>
      </c>
      <c r="B165" s="4" t="str" cm="1">
        <f t="array" ref="B165:C165">_xlfn.TEXTSPLIT(A165," ")</f>
        <v>CAROUPIN</v>
      </c>
      <c r="C165" s="4" t="str">
        <v>Camille</v>
      </c>
      <c r="D165" s="4" t="s">
        <v>20</v>
      </c>
      <c r="E165" s="5">
        <v>32607</v>
      </c>
      <c r="F165" s="4"/>
      <c r="G165" s="5">
        <v>44097</v>
      </c>
      <c r="H165" s="4">
        <f t="shared" si="3"/>
        <v>2020</v>
      </c>
      <c r="I165" s="6">
        <v>32245</v>
      </c>
      <c r="J165" s="4" t="s">
        <v>40</v>
      </c>
      <c r="K165" s="4" t="s">
        <v>42</v>
      </c>
      <c r="L165" s="4" t="s">
        <v>94</v>
      </c>
      <c r="M165" s="7" t="s">
        <v>12</v>
      </c>
    </row>
    <row r="166" spans="1:13" x14ac:dyDescent="0.3">
      <c r="A166" s="4" t="s">
        <v>257</v>
      </c>
      <c r="B166" s="4" t="str" cm="1">
        <f t="array" ref="B166:C166">_xlfn.TEXTSPLIT(A166," ")</f>
        <v>ETHEVE</v>
      </c>
      <c r="C166" s="4" t="str">
        <v>Michel</v>
      </c>
      <c r="D166" s="4" t="s">
        <v>294</v>
      </c>
      <c r="E166" s="5">
        <v>32404</v>
      </c>
      <c r="F166" s="4"/>
      <c r="G166" s="5">
        <v>41377</v>
      </c>
      <c r="H166" s="4">
        <f t="shared" si="3"/>
        <v>2013</v>
      </c>
      <c r="I166" s="6">
        <v>42070</v>
      </c>
      <c r="J166" s="4" t="s">
        <v>29</v>
      </c>
      <c r="K166" s="4" t="s">
        <v>14</v>
      </c>
      <c r="L166" s="4" t="s">
        <v>47</v>
      </c>
      <c r="M166" s="7" t="s">
        <v>12</v>
      </c>
    </row>
    <row r="167" spans="1:13" x14ac:dyDescent="0.3">
      <c r="A167" s="4" t="s">
        <v>258</v>
      </c>
      <c r="B167" s="4" t="str" cm="1">
        <f t="array" ref="B167:C167">_xlfn.TEXTSPLIT(A167," ")</f>
        <v>SORRES</v>
      </c>
      <c r="C167" s="4" t="str">
        <v>Paul</v>
      </c>
      <c r="D167" s="4" t="s">
        <v>294</v>
      </c>
      <c r="E167" s="5">
        <v>33125</v>
      </c>
      <c r="F167" s="4"/>
      <c r="G167" s="5">
        <v>45156</v>
      </c>
      <c r="H167" s="4">
        <f t="shared" si="3"/>
        <v>2023</v>
      </c>
      <c r="I167" s="6">
        <v>23119</v>
      </c>
      <c r="J167" s="4" t="s">
        <v>21</v>
      </c>
      <c r="K167" s="4" t="s">
        <v>33</v>
      </c>
      <c r="L167" s="4" t="s">
        <v>66</v>
      </c>
      <c r="M167" s="7" t="s">
        <v>12</v>
      </c>
    </row>
    <row r="168" spans="1:13" x14ac:dyDescent="0.3">
      <c r="A168" s="4" t="s">
        <v>179</v>
      </c>
      <c r="B168" s="4" t="str" cm="1">
        <f t="array" ref="B168:C168">_xlfn.TEXTSPLIT(A168," ")</f>
        <v>VITRY</v>
      </c>
      <c r="C168" s="4" t="str">
        <v>Karl</v>
      </c>
      <c r="D168" s="4" t="s">
        <v>294</v>
      </c>
      <c r="E168" s="5">
        <v>27668</v>
      </c>
      <c r="F168" s="4"/>
      <c r="G168" s="5">
        <v>40126</v>
      </c>
      <c r="H168" s="4">
        <f t="shared" si="3"/>
        <v>2009</v>
      </c>
      <c r="I168" s="6">
        <v>28592</v>
      </c>
      <c r="J168" s="4" t="s">
        <v>13</v>
      </c>
      <c r="K168" s="4" t="s">
        <v>27</v>
      </c>
      <c r="L168" s="4" t="s">
        <v>57</v>
      </c>
      <c r="M168" s="7" t="s">
        <v>12</v>
      </c>
    </row>
    <row r="169" spans="1:13" x14ac:dyDescent="0.3">
      <c r="A169" s="4" t="s">
        <v>259</v>
      </c>
      <c r="B169" s="4" t="str" cm="1">
        <f t="array" ref="B169:C169">_xlfn.TEXTSPLIT(A169," ")</f>
        <v>QUIRIN</v>
      </c>
      <c r="C169" s="4" t="str">
        <v>Valérie</v>
      </c>
      <c r="D169" s="4" t="s">
        <v>20</v>
      </c>
      <c r="E169" s="5">
        <v>33944</v>
      </c>
      <c r="F169" s="4"/>
      <c r="G169" s="5">
        <v>42707</v>
      </c>
      <c r="H169" s="4">
        <f t="shared" si="3"/>
        <v>2016</v>
      </c>
      <c r="I169" s="6">
        <v>25656</v>
      </c>
      <c r="J169" s="4" t="s">
        <v>32</v>
      </c>
      <c r="K169" s="4" t="s">
        <v>42</v>
      </c>
      <c r="L169" s="4" t="s">
        <v>81</v>
      </c>
      <c r="M169" s="7" t="s">
        <v>12</v>
      </c>
    </row>
    <row r="170" spans="1:13" x14ac:dyDescent="0.3">
      <c r="A170" s="4" t="s">
        <v>260</v>
      </c>
      <c r="B170" s="4" t="str" cm="1">
        <f t="array" ref="B170:C170">_xlfn.TEXTSPLIT(A170," ")</f>
        <v>FONTAINE</v>
      </c>
      <c r="C170" s="4" t="str">
        <v>Stéphanie</v>
      </c>
      <c r="D170" s="4" t="s">
        <v>20</v>
      </c>
      <c r="E170" s="5">
        <v>28460</v>
      </c>
      <c r="F170" s="4"/>
      <c r="G170" s="5">
        <v>43638</v>
      </c>
      <c r="H170" s="4">
        <f t="shared" si="3"/>
        <v>2019</v>
      </c>
      <c r="I170" s="6">
        <v>27797</v>
      </c>
      <c r="J170" s="4" t="s">
        <v>21</v>
      </c>
      <c r="K170" s="4" t="s">
        <v>45</v>
      </c>
      <c r="L170" s="4" t="s">
        <v>72</v>
      </c>
      <c r="M170" s="7" t="s">
        <v>12</v>
      </c>
    </row>
    <row r="171" spans="1:13" x14ac:dyDescent="0.3">
      <c r="A171" s="4" t="s">
        <v>261</v>
      </c>
      <c r="B171" s="4" t="str" cm="1">
        <f t="array" ref="B171:C171">_xlfn.TEXTSPLIT(A171," ")</f>
        <v>MOREL</v>
      </c>
      <c r="C171" s="4" t="str">
        <v>Sophie</v>
      </c>
      <c r="D171" s="4" t="s">
        <v>20</v>
      </c>
      <c r="E171" s="5">
        <v>29379</v>
      </c>
      <c r="F171" s="4"/>
      <c r="G171" s="5">
        <v>42868</v>
      </c>
      <c r="H171" s="4">
        <f t="shared" si="3"/>
        <v>2017</v>
      </c>
      <c r="I171" s="6">
        <v>39472</v>
      </c>
      <c r="J171" s="4" t="s">
        <v>16</v>
      </c>
      <c r="K171" s="4" t="s">
        <v>24</v>
      </c>
      <c r="L171" s="4" t="s">
        <v>58</v>
      </c>
      <c r="M171" s="7" t="s">
        <v>12</v>
      </c>
    </row>
    <row r="172" spans="1:13" x14ac:dyDescent="0.3">
      <c r="A172" s="4" t="s">
        <v>229</v>
      </c>
      <c r="B172" s="4" t="str" cm="1">
        <f t="array" ref="B172:C172">_xlfn.TEXTSPLIT(A172," ")</f>
        <v>ISAUTIER</v>
      </c>
      <c r="C172" s="4" t="str">
        <v>Antoine</v>
      </c>
      <c r="D172" s="4" t="s">
        <v>294</v>
      </c>
      <c r="E172" s="5">
        <v>33542</v>
      </c>
      <c r="F172" s="4"/>
      <c r="G172" s="5">
        <v>44990</v>
      </c>
      <c r="H172" s="4">
        <f t="shared" si="3"/>
        <v>2023</v>
      </c>
      <c r="I172" s="6">
        <v>23647</v>
      </c>
      <c r="J172" s="4" t="s">
        <v>23</v>
      </c>
      <c r="K172" s="4" t="s">
        <v>10</v>
      </c>
      <c r="L172" s="4" t="s">
        <v>82</v>
      </c>
      <c r="M172" s="7" t="s">
        <v>12</v>
      </c>
    </row>
    <row r="173" spans="1:13" x14ac:dyDescent="0.3">
      <c r="A173" s="4" t="s">
        <v>262</v>
      </c>
      <c r="B173" s="4" t="str" cm="1">
        <f t="array" ref="B173:C173">_xlfn.TEXTSPLIT(A173," ")</f>
        <v>ROBERT</v>
      </c>
      <c r="C173" s="4" t="str">
        <v>Nathan</v>
      </c>
      <c r="D173" s="4" t="s">
        <v>294</v>
      </c>
      <c r="E173" s="5">
        <v>34240</v>
      </c>
      <c r="F173" s="4"/>
      <c r="G173" s="5">
        <v>43969</v>
      </c>
      <c r="H173" s="4">
        <f t="shared" si="3"/>
        <v>2020</v>
      </c>
      <c r="I173" s="6">
        <v>33477</v>
      </c>
      <c r="J173" s="4" t="s">
        <v>40</v>
      </c>
      <c r="K173" s="4" t="s">
        <v>17</v>
      </c>
      <c r="L173" s="4" t="s">
        <v>63</v>
      </c>
      <c r="M173" s="7" t="s">
        <v>12</v>
      </c>
    </row>
    <row r="174" spans="1:13" x14ac:dyDescent="0.3">
      <c r="A174" s="4" t="s">
        <v>263</v>
      </c>
      <c r="B174" s="4" t="str" cm="1">
        <f t="array" ref="B174:C174">_xlfn.TEXTSPLIT(A174," ")</f>
        <v>DAMOUR</v>
      </c>
      <c r="C174" s="4" t="str">
        <v>Damien</v>
      </c>
      <c r="D174" s="4" t="s">
        <v>294</v>
      </c>
      <c r="E174" s="5">
        <v>36884</v>
      </c>
      <c r="F174" s="4"/>
      <c r="G174" s="5">
        <v>45540</v>
      </c>
      <c r="H174" s="4">
        <f t="shared" si="3"/>
        <v>2024</v>
      </c>
      <c r="I174" s="6">
        <v>26060</v>
      </c>
      <c r="J174" s="4" t="s">
        <v>29</v>
      </c>
      <c r="K174" s="4" t="s">
        <v>14</v>
      </c>
      <c r="L174" s="4" t="s">
        <v>89</v>
      </c>
      <c r="M174" s="7" t="s">
        <v>54</v>
      </c>
    </row>
    <row r="175" spans="1:13" x14ac:dyDescent="0.3">
      <c r="A175" s="4" t="s">
        <v>264</v>
      </c>
      <c r="B175" s="4" t="str" cm="1">
        <f t="array" ref="B175:C175">_xlfn.TEXTSPLIT(A175," ")</f>
        <v>QUIRIN</v>
      </c>
      <c r="C175" s="4" t="str">
        <v>Mathieu</v>
      </c>
      <c r="D175" s="4" t="s">
        <v>294</v>
      </c>
      <c r="E175" s="5">
        <v>27371</v>
      </c>
      <c r="F175" s="4"/>
      <c r="G175" s="5">
        <v>41956</v>
      </c>
      <c r="H175" s="4">
        <f t="shared" si="3"/>
        <v>2014</v>
      </c>
      <c r="I175" s="6">
        <v>46232</v>
      </c>
      <c r="J175" s="4" t="s">
        <v>37</v>
      </c>
      <c r="K175" s="4" t="s">
        <v>38</v>
      </c>
      <c r="L175" s="4" t="s">
        <v>39</v>
      </c>
      <c r="M175" s="7" t="s">
        <v>12</v>
      </c>
    </row>
    <row r="176" spans="1:13" x14ac:dyDescent="0.3">
      <c r="A176" s="4" t="s">
        <v>265</v>
      </c>
      <c r="B176" s="4" t="str" cm="1">
        <f t="array" ref="B176:C176">_xlfn.TEXTSPLIT(A176," ")</f>
        <v>QUIRIN</v>
      </c>
      <c r="C176" s="4" t="str">
        <v>Chloé</v>
      </c>
      <c r="D176" s="4" t="s">
        <v>20</v>
      </c>
      <c r="E176" s="5">
        <v>33966</v>
      </c>
      <c r="F176" s="4"/>
      <c r="G176" s="5">
        <v>44132</v>
      </c>
      <c r="H176" s="4">
        <f t="shared" si="3"/>
        <v>2020</v>
      </c>
      <c r="I176" s="6">
        <v>43758</v>
      </c>
      <c r="J176" s="4" t="s">
        <v>37</v>
      </c>
      <c r="K176" s="4" t="s">
        <v>10</v>
      </c>
      <c r="L176" s="4" t="s">
        <v>90</v>
      </c>
      <c r="M176" s="7" t="s">
        <v>12</v>
      </c>
    </row>
    <row r="177" spans="1:13" x14ac:dyDescent="0.3">
      <c r="A177" s="4" t="s">
        <v>266</v>
      </c>
      <c r="B177" s="4" t="str" cm="1">
        <f t="array" ref="B177:C177">_xlfn.TEXTSPLIT(A177," ")</f>
        <v>FONTAINE</v>
      </c>
      <c r="C177" s="4" t="str">
        <v>Samuel</v>
      </c>
      <c r="D177" s="4" t="s">
        <v>294</v>
      </c>
      <c r="E177" s="5">
        <v>36300</v>
      </c>
      <c r="F177" s="4"/>
      <c r="G177" s="5">
        <v>45384</v>
      </c>
      <c r="H177" s="4">
        <f t="shared" si="3"/>
        <v>2024</v>
      </c>
      <c r="I177" s="6">
        <v>18832</v>
      </c>
      <c r="J177" s="4" t="s">
        <v>48</v>
      </c>
      <c r="K177" s="4" t="s">
        <v>35</v>
      </c>
      <c r="L177" s="4" t="s">
        <v>78</v>
      </c>
      <c r="M177" s="7" t="s">
        <v>54</v>
      </c>
    </row>
    <row r="178" spans="1:13" x14ac:dyDescent="0.3">
      <c r="A178" s="4" t="s">
        <v>267</v>
      </c>
      <c r="B178" s="4" t="str" cm="1">
        <f t="array" ref="B178:C178">_xlfn.TEXTSPLIT(A178," ")</f>
        <v>CAMILLE</v>
      </c>
      <c r="C178" s="4" t="str">
        <v>Laure</v>
      </c>
      <c r="D178" s="4" t="s">
        <v>20</v>
      </c>
      <c r="E178" s="5">
        <v>31576</v>
      </c>
      <c r="F178" s="4"/>
      <c r="G178" s="5">
        <v>45520</v>
      </c>
      <c r="H178" s="4">
        <f t="shared" si="3"/>
        <v>2024</v>
      </c>
      <c r="I178" s="6">
        <v>25262</v>
      </c>
      <c r="J178" s="4" t="s">
        <v>16</v>
      </c>
      <c r="K178" s="4" t="s">
        <v>14</v>
      </c>
      <c r="L178" s="4" t="s">
        <v>85</v>
      </c>
      <c r="M178" s="7" t="s">
        <v>71</v>
      </c>
    </row>
    <row r="179" spans="1:13" x14ac:dyDescent="0.3">
      <c r="A179" s="4" t="s">
        <v>268</v>
      </c>
      <c r="B179" s="4" t="str" cm="1">
        <f t="array" ref="B179:C179">_xlfn.TEXTSPLIT(A179," ")</f>
        <v>FALBERE</v>
      </c>
      <c r="C179" s="4" t="str">
        <v>Mathieu</v>
      </c>
      <c r="D179" s="4" t="s">
        <v>294</v>
      </c>
      <c r="E179" s="5">
        <v>35992</v>
      </c>
      <c r="F179" s="4"/>
      <c r="G179" s="5">
        <v>45432</v>
      </c>
      <c r="H179" s="4">
        <f t="shared" si="3"/>
        <v>2024</v>
      </c>
      <c r="I179" s="6">
        <v>44949</v>
      </c>
      <c r="J179" s="4" t="s">
        <v>32</v>
      </c>
      <c r="K179" s="4" t="s">
        <v>45</v>
      </c>
      <c r="L179" s="4" t="s">
        <v>68</v>
      </c>
      <c r="M179" s="7" t="s">
        <v>54</v>
      </c>
    </row>
    <row r="180" spans="1:13" x14ac:dyDescent="0.3">
      <c r="A180" s="4" t="s">
        <v>269</v>
      </c>
      <c r="B180" s="4" t="str" cm="1">
        <f t="array" ref="B180:C180">_xlfn.TEXTSPLIT(A180," ")</f>
        <v>DIJOUX</v>
      </c>
      <c r="C180" s="4" t="str">
        <v>Claire</v>
      </c>
      <c r="D180" s="4" t="s">
        <v>20</v>
      </c>
      <c r="E180" s="5">
        <v>30386</v>
      </c>
      <c r="F180" s="4"/>
      <c r="G180" s="5">
        <v>45279</v>
      </c>
      <c r="H180" s="4">
        <f t="shared" si="3"/>
        <v>2023</v>
      </c>
      <c r="I180" s="6">
        <v>27110</v>
      </c>
      <c r="J180" s="4" t="s">
        <v>9</v>
      </c>
      <c r="K180" s="4" t="s">
        <v>35</v>
      </c>
      <c r="L180" s="4" t="s">
        <v>43</v>
      </c>
      <c r="M180" s="7" t="s">
        <v>19</v>
      </c>
    </row>
    <row r="181" spans="1:13" x14ac:dyDescent="0.3">
      <c r="A181" s="4" t="s">
        <v>270</v>
      </c>
      <c r="B181" s="4" t="str" cm="1">
        <f t="array" ref="B181:C181">_xlfn.TEXTSPLIT(A181," ")</f>
        <v>RIVIERE</v>
      </c>
      <c r="C181" s="4" t="str">
        <v>Jonathan</v>
      </c>
      <c r="D181" s="4" t="s">
        <v>294</v>
      </c>
      <c r="E181" s="5">
        <v>33979</v>
      </c>
      <c r="F181" s="4"/>
      <c r="G181" s="5">
        <v>45022</v>
      </c>
      <c r="H181" s="4">
        <f t="shared" si="3"/>
        <v>2023</v>
      </c>
      <c r="I181" s="6">
        <v>35807</v>
      </c>
      <c r="J181" s="4" t="s">
        <v>40</v>
      </c>
      <c r="K181" s="4" t="s">
        <v>10</v>
      </c>
      <c r="L181" s="4" t="s">
        <v>94</v>
      </c>
      <c r="M181" s="7" t="s">
        <v>19</v>
      </c>
    </row>
    <row r="182" spans="1:13" x14ac:dyDescent="0.3">
      <c r="A182" s="4" t="s">
        <v>271</v>
      </c>
      <c r="B182" s="4" t="str" cm="1">
        <f t="array" ref="B182:C182">_xlfn.TEXTSPLIT(A182," ")</f>
        <v>UNIA</v>
      </c>
      <c r="C182" s="4" t="str">
        <v>Emma</v>
      </c>
      <c r="D182" s="4" t="s">
        <v>20</v>
      </c>
      <c r="E182" s="5">
        <v>32319</v>
      </c>
      <c r="F182" s="4"/>
      <c r="G182" s="5">
        <v>44443</v>
      </c>
      <c r="H182" s="4">
        <f t="shared" si="3"/>
        <v>2021</v>
      </c>
      <c r="I182" s="6">
        <v>18979</v>
      </c>
      <c r="J182" s="4" t="s">
        <v>9</v>
      </c>
      <c r="K182" s="4" t="s">
        <v>10</v>
      </c>
      <c r="L182" s="4" t="s">
        <v>11</v>
      </c>
      <c r="M182" s="7" t="s">
        <v>12</v>
      </c>
    </row>
    <row r="183" spans="1:13" x14ac:dyDescent="0.3">
      <c r="A183" s="4" t="s">
        <v>272</v>
      </c>
      <c r="B183" s="4" t="str" cm="1">
        <f t="array" ref="B183:C183">_xlfn.TEXTSPLIT(A183," ")</f>
        <v>MIRANVILLE</v>
      </c>
      <c r="C183" s="4" t="str">
        <v>Jennifer</v>
      </c>
      <c r="D183" s="4" t="s">
        <v>20</v>
      </c>
      <c r="E183" s="5">
        <v>27811</v>
      </c>
      <c r="F183" s="4"/>
      <c r="G183" s="5">
        <v>45105</v>
      </c>
      <c r="H183" s="4">
        <f t="shared" si="3"/>
        <v>2023</v>
      </c>
      <c r="I183" s="6">
        <v>19871</v>
      </c>
      <c r="J183" s="4" t="s">
        <v>13</v>
      </c>
      <c r="K183" s="4" t="s">
        <v>27</v>
      </c>
      <c r="L183" s="4" t="s">
        <v>15</v>
      </c>
      <c r="M183" s="7" t="s">
        <v>19</v>
      </c>
    </row>
    <row r="184" spans="1:13" x14ac:dyDescent="0.3">
      <c r="A184" s="4" t="s">
        <v>273</v>
      </c>
      <c r="B184" s="4" t="str" cm="1">
        <f t="array" ref="B184:C184">_xlfn.TEXTSPLIT(A184," ")</f>
        <v>LEBON</v>
      </c>
      <c r="C184" s="4" t="str">
        <v>Manon</v>
      </c>
      <c r="D184" s="4" t="s">
        <v>20</v>
      </c>
      <c r="E184" s="5">
        <v>30962</v>
      </c>
      <c r="F184" s="4"/>
      <c r="G184" s="5">
        <v>45364</v>
      </c>
      <c r="H184" s="4">
        <f t="shared" si="3"/>
        <v>2024</v>
      </c>
      <c r="I184" s="6">
        <v>49432</v>
      </c>
      <c r="J184" s="4" t="s">
        <v>52</v>
      </c>
      <c r="K184" s="4" t="s">
        <v>27</v>
      </c>
      <c r="L184" s="4" t="s">
        <v>77</v>
      </c>
      <c r="M184" s="7" t="s">
        <v>19</v>
      </c>
    </row>
    <row r="185" spans="1:13" x14ac:dyDescent="0.3">
      <c r="A185" s="4" t="s">
        <v>274</v>
      </c>
      <c r="B185" s="4" t="str" cm="1">
        <f t="array" ref="B185:C185">_xlfn.TEXTSPLIT(A185," ")</f>
        <v>NAZE</v>
      </c>
      <c r="C185" s="4" t="str">
        <v>Joël</v>
      </c>
      <c r="D185" s="4" t="s">
        <v>294</v>
      </c>
      <c r="E185" s="5">
        <v>25968</v>
      </c>
      <c r="F185" s="4"/>
      <c r="G185" s="5">
        <v>42964</v>
      </c>
      <c r="H185" s="4">
        <f t="shared" si="3"/>
        <v>2017</v>
      </c>
      <c r="I185" s="6">
        <v>29660</v>
      </c>
      <c r="J185" s="4" t="s">
        <v>40</v>
      </c>
      <c r="K185" s="4" t="s">
        <v>27</v>
      </c>
      <c r="L185" s="4" t="s">
        <v>94</v>
      </c>
      <c r="M185" s="7" t="s">
        <v>12</v>
      </c>
    </row>
    <row r="186" spans="1:13" x14ac:dyDescent="0.3">
      <c r="A186" s="4" t="s">
        <v>275</v>
      </c>
      <c r="B186" s="4" t="str" cm="1">
        <f t="array" ref="B186:C186">_xlfn.TEXTSPLIT(A186," ")</f>
        <v>UNIA</v>
      </c>
      <c r="C186" s="4" t="str">
        <v>Mehdi</v>
      </c>
      <c r="D186" s="4" t="s">
        <v>294</v>
      </c>
      <c r="E186" s="5">
        <v>29778</v>
      </c>
      <c r="F186" s="4"/>
      <c r="G186" s="5">
        <v>43365</v>
      </c>
      <c r="H186" s="4">
        <f t="shared" si="3"/>
        <v>2018</v>
      </c>
      <c r="I186" s="6">
        <v>22320</v>
      </c>
      <c r="J186" s="4" t="s">
        <v>52</v>
      </c>
      <c r="K186" s="4" t="s">
        <v>17</v>
      </c>
      <c r="L186" s="4" t="s">
        <v>79</v>
      </c>
      <c r="M186" s="7" t="s">
        <v>12</v>
      </c>
    </row>
    <row r="187" spans="1:13" x14ac:dyDescent="0.3">
      <c r="A187" s="4" t="s">
        <v>276</v>
      </c>
      <c r="B187" s="4" t="str" cm="1">
        <f t="array" ref="B187:C187">_xlfn.TEXTSPLIT(A187," ")</f>
        <v>BELLON</v>
      </c>
      <c r="C187" s="4" t="str">
        <v>Jade</v>
      </c>
      <c r="D187" s="4" t="s">
        <v>20</v>
      </c>
      <c r="E187" s="5">
        <v>36233</v>
      </c>
      <c r="F187" s="4"/>
      <c r="G187" s="5">
        <v>45370</v>
      </c>
      <c r="H187" s="4">
        <f t="shared" si="3"/>
        <v>2024</v>
      </c>
      <c r="I187" s="6">
        <v>34226</v>
      </c>
      <c r="J187" s="4" t="s">
        <v>37</v>
      </c>
      <c r="K187" s="4" t="s">
        <v>45</v>
      </c>
      <c r="L187" s="4" t="s">
        <v>90</v>
      </c>
      <c r="M187" s="7" t="s">
        <v>19</v>
      </c>
    </row>
    <row r="188" spans="1:13" x14ac:dyDescent="0.3">
      <c r="A188" s="4" t="s">
        <v>247</v>
      </c>
      <c r="B188" s="4" t="str" cm="1">
        <f t="array" ref="B188:C188">_xlfn.TEXTSPLIT(A188," ")</f>
        <v>NATIVEL</v>
      </c>
      <c r="C188" s="4" t="str">
        <v>Claire</v>
      </c>
      <c r="D188" s="4" t="s">
        <v>20</v>
      </c>
      <c r="E188" s="5">
        <v>31921</v>
      </c>
      <c r="F188" s="4"/>
      <c r="G188" s="5">
        <v>42098</v>
      </c>
      <c r="H188" s="4">
        <f t="shared" si="3"/>
        <v>2015</v>
      </c>
      <c r="I188" s="6">
        <v>39929</v>
      </c>
      <c r="J188" s="4" t="s">
        <v>23</v>
      </c>
      <c r="K188" s="4" t="s">
        <v>27</v>
      </c>
      <c r="L188" s="4" t="s">
        <v>82</v>
      </c>
      <c r="M188" s="7" t="s">
        <v>12</v>
      </c>
    </row>
    <row r="189" spans="1:13" x14ac:dyDescent="0.3">
      <c r="A189" s="4" t="s">
        <v>277</v>
      </c>
      <c r="B189" s="4" t="str" cm="1">
        <f t="array" ref="B189:C189">_xlfn.TEXTSPLIT(A189," ")</f>
        <v>ELMA</v>
      </c>
      <c r="C189" s="4" t="str">
        <v>Patrick</v>
      </c>
      <c r="D189" s="4" t="s">
        <v>294</v>
      </c>
      <c r="E189" s="5">
        <v>28709</v>
      </c>
      <c r="F189" s="4"/>
      <c r="G189" s="5">
        <v>45123</v>
      </c>
      <c r="H189" s="4">
        <f t="shared" si="3"/>
        <v>2023</v>
      </c>
      <c r="I189" s="6">
        <v>34859</v>
      </c>
      <c r="J189" s="4" t="s">
        <v>52</v>
      </c>
      <c r="K189" s="4" t="s">
        <v>35</v>
      </c>
      <c r="L189" s="4" t="s">
        <v>77</v>
      </c>
      <c r="M189" s="7" t="s">
        <v>12</v>
      </c>
    </row>
    <row r="190" spans="1:13" x14ac:dyDescent="0.3">
      <c r="A190" s="4" t="s">
        <v>278</v>
      </c>
      <c r="B190" s="4" t="str" cm="1">
        <f t="array" ref="B190:C190">_xlfn.TEXTSPLIT(A190," ")</f>
        <v>NATIVEL</v>
      </c>
      <c r="C190" s="4" t="str">
        <v>Louis</v>
      </c>
      <c r="D190" s="4" t="s">
        <v>294</v>
      </c>
      <c r="E190" s="5">
        <v>33481</v>
      </c>
      <c r="F190" s="4"/>
      <c r="G190" s="5">
        <v>40363</v>
      </c>
      <c r="H190" s="4">
        <f t="shared" si="3"/>
        <v>2010</v>
      </c>
      <c r="I190" s="6">
        <v>18959</v>
      </c>
      <c r="J190" s="4" t="s">
        <v>23</v>
      </c>
      <c r="K190" s="4" t="s">
        <v>38</v>
      </c>
      <c r="L190" s="4" t="s">
        <v>82</v>
      </c>
      <c r="M190" s="7" t="s">
        <v>12</v>
      </c>
    </row>
    <row r="191" spans="1:13" x14ac:dyDescent="0.3">
      <c r="A191" s="4" t="s">
        <v>279</v>
      </c>
      <c r="B191" s="4" t="str" cm="1">
        <f t="array" ref="B191:C191">_xlfn.TEXTSPLIT(A191," ")</f>
        <v>FALBERE</v>
      </c>
      <c r="C191" s="4" t="str">
        <v>Nadège</v>
      </c>
      <c r="D191" s="4" t="s">
        <v>20</v>
      </c>
      <c r="E191" s="5">
        <v>32522</v>
      </c>
      <c r="F191" s="4"/>
      <c r="G191" s="5">
        <v>39266</v>
      </c>
      <c r="H191" s="4">
        <f t="shared" si="3"/>
        <v>2007</v>
      </c>
      <c r="I191" s="6">
        <v>34202</v>
      </c>
      <c r="J191" s="4" t="s">
        <v>52</v>
      </c>
      <c r="K191" s="4" t="s">
        <v>27</v>
      </c>
      <c r="L191" s="4" t="s">
        <v>65</v>
      </c>
      <c r="M191" s="7" t="s">
        <v>12</v>
      </c>
    </row>
    <row r="192" spans="1:13" x14ac:dyDescent="0.3">
      <c r="A192" s="4" t="s">
        <v>280</v>
      </c>
      <c r="B192" s="4" t="str" cm="1">
        <f t="array" ref="B192:C192">_xlfn.TEXTSPLIT(A192," ")</f>
        <v>FALBERE</v>
      </c>
      <c r="C192" s="4" t="str">
        <v>Stéphane</v>
      </c>
      <c r="D192" s="4" t="s">
        <v>294</v>
      </c>
      <c r="E192" s="5">
        <v>31791</v>
      </c>
      <c r="F192" s="4"/>
      <c r="G192" s="5">
        <v>44958</v>
      </c>
      <c r="H192" s="4">
        <f t="shared" si="3"/>
        <v>2023</v>
      </c>
      <c r="I192" s="6">
        <v>46227</v>
      </c>
      <c r="J192" s="4" t="s">
        <v>37</v>
      </c>
      <c r="K192" s="4" t="s">
        <v>14</v>
      </c>
      <c r="L192" s="4" t="s">
        <v>62</v>
      </c>
      <c r="M192" s="7" t="s">
        <v>19</v>
      </c>
    </row>
    <row r="193" spans="1:13" x14ac:dyDescent="0.3">
      <c r="A193" s="4" t="s">
        <v>281</v>
      </c>
      <c r="B193" s="4" t="str" cm="1">
        <f t="array" ref="B193:C193">_xlfn.TEXTSPLIT(A193," ")</f>
        <v>CAMILLE</v>
      </c>
      <c r="C193" s="4" t="str">
        <v>Julie</v>
      </c>
      <c r="D193" s="4" t="s">
        <v>20</v>
      </c>
      <c r="E193" s="5">
        <v>29077</v>
      </c>
      <c r="F193" s="4"/>
      <c r="G193" s="5">
        <v>44250</v>
      </c>
      <c r="H193" s="4">
        <f t="shared" si="3"/>
        <v>2021</v>
      </c>
      <c r="I193" s="6">
        <v>31034</v>
      </c>
      <c r="J193" s="4" t="s">
        <v>13</v>
      </c>
      <c r="K193" s="4" t="s">
        <v>33</v>
      </c>
      <c r="L193" s="4" t="s">
        <v>15</v>
      </c>
      <c r="M193" s="7" t="s">
        <v>12</v>
      </c>
    </row>
    <row r="194" spans="1:13" x14ac:dyDescent="0.3">
      <c r="A194" s="4" t="s">
        <v>282</v>
      </c>
      <c r="B194" s="4" t="str" cm="1">
        <f t="array" ref="B194:C194">_xlfn.TEXTSPLIT(A194," ")</f>
        <v>CORRE</v>
      </c>
      <c r="C194" s="4" t="str">
        <v>Christophe</v>
      </c>
      <c r="D194" s="4" t="s">
        <v>294</v>
      </c>
      <c r="E194" s="5">
        <v>28884</v>
      </c>
      <c r="F194" s="4"/>
      <c r="G194" s="5">
        <v>40519</v>
      </c>
      <c r="H194" s="4">
        <f t="shared" si="3"/>
        <v>2010</v>
      </c>
      <c r="I194" s="6">
        <v>48127</v>
      </c>
      <c r="J194" s="4" t="s">
        <v>73</v>
      </c>
      <c r="K194" s="4" t="s">
        <v>10</v>
      </c>
      <c r="L194" s="4" t="s">
        <v>80</v>
      </c>
      <c r="M194" s="7" t="s">
        <v>12</v>
      </c>
    </row>
    <row r="195" spans="1:13" x14ac:dyDescent="0.3">
      <c r="A195" s="4" t="s">
        <v>283</v>
      </c>
      <c r="B195" s="4" t="str" cm="1">
        <f t="array" ref="B195:C195">_xlfn.TEXTSPLIT(A195," ")</f>
        <v>MAILLOT</v>
      </c>
      <c r="C195" s="4" t="str">
        <v>Stéphanie</v>
      </c>
      <c r="D195" s="4" t="s">
        <v>20</v>
      </c>
      <c r="E195" s="5">
        <v>30674</v>
      </c>
      <c r="F195" s="4"/>
      <c r="G195" s="5">
        <v>38809</v>
      </c>
      <c r="H195" s="4">
        <f t="shared" ref="H195:H200" si="4">YEAR(G195)</f>
        <v>2006</v>
      </c>
      <c r="I195" s="6">
        <v>48147</v>
      </c>
      <c r="J195" s="4" t="s">
        <v>48</v>
      </c>
      <c r="K195" s="4" t="s">
        <v>10</v>
      </c>
      <c r="L195" s="4" t="s">
        <v>78</v>
      </c>
      <c r="M195" s="7" t="s">
        <v>12</v>
      </c>
    </row>
    <row r="196" spans="1:13" x14ac:dyDescent="0.3">
      <c r="A196" s="4" t="s">
        <v>284</v>
      </c>
      <c r="B196" s="4" t="str" cm="1">
        <f t="array" ref="B196:C196">_xlfn.TEXTSPLIT(A196," ")</f>
        <v>DAMOUR</v>
      </c>
      <c r="C196" s="4" t="str">
        <v>Claire</v>
      </c>
      <c r="D196" s="4" t="s">
        <v>20</v>
      </c>
      <c r="E196" s="5">
        <v>34774</v>
      </c>
      <c r="F196" s="4"/>
      <c r="G196" s="5">
        <v>43480</v>
      </c>
      <c r="H196" s="4">
        <f t="shared" si="4"/>
        <v>2019</v>
      </c>
      <c r="I196" s="6">
        <v>31750</v>
      </c>
      <c r="J196" s="4" t="s">
        <v>29</v>
      </c>
      <c r="K196" s="4" t="s">
        <v>42</v>
      </c>
      <c r="L196" s="4" t="s">
        <v>89</v>
      </c>
      <c r="M196" s="7" t="s">
        <v>12</v>
      </c>
    </row>
    <row r="197" spans="1:13" x14ac:dyDescent="0.3">
      <c r="A197" s="4" t="s">
        <v>285</v>
      </c>
      <c r="B197" s="4" t="str" cm="1">
        <f t="array" ref="B197:C197">_xlfn.TEXTSPLIT(A197," ")</f>
        <v>FALBERE</v>
      </c>
      <c r="C197" s="4" t="str">
        <v>Gaëlle</v>
      </c>
      <c r="D197" s="4" t="s">
        <v>20</v>
      </c>
      <c r="E197" s="5">
        <v>29385</v>
      </c>
      <c r="F197" s="4"/>
      <c r="G197" s="5">
        <v>44845</v>
      </c>
      <c r="H197" s="4">
        <f t="shared" si="4"/>
        <v>2022</v>
      </c>
      <c r="I197" s="6">
        <v>36589</v>
      </c>
      <c r="J197" s="4" t="s">
        <v>16</v>
      </c>
      <c r="K197" s="4" t="s">
        <v>14</v>
      </c>
      <c r="L197" s="4" t="s">
        <v>58</v>
      </c>
      <c r="M197" s="7" t="s">
        <v>12</v>
      </c>
    </row>
    <row r="198" spans="1:13" x14ac:dyDescent="0.3">
      <c r="A198" s="4" t="s">
        <v>286</v>
      </c>
      <c r="B198" s="4" t="str" cm="1">
        <f t="array" ref="B198:C198">_xlfn.TEXTSPLIT(A198," ")</f>
        <v>PAYET</v>
      </c>
      <c r="C198" s="4" t="str">
        <v>Michel</v>
      </c>
      <c r="D198" s="4" t="s">
        <v>294</v>
      </c>
      <c r="E198" s="5">
        <v>32637</v>
      </c>
      <c r="F198" s="4"/>
      <c r="G198" s="5">
        <v>44876</v>
      </c>
      <c r="H198" s="4">
        <f t="shared" si="4"/>
        <v>2022</v>
      </c>
      <c r="I198" s="6">
        <v>46395</v>
      </c>
      <c r="J198" s="4" t="s">
        <v>37</v>
      </c>
      <c r="K198" s="4" t="s">
        <v>27</v>
      </c>
      <c r="L198" s="4" t="s">
        <v>62</v>
      </c>
      <c r="M198" s="7" t="s">
        <v>12</v>
      </c>
    </row>
    <row r="199" spans="1:13" x14ac:dyDescent="0.3">
      <c r="A199" s="4" t="s">
        <v>287</v>
      </c>
      <c r="B199" s="4" t="str" cm="1">
        <f t="array" ref="B199:C199">_xlfn.TEXTSPLIT(A199," ")</f>
        <v>FALBERE</v>
      </c>
      <c r="C199" s="4" t="str">
        <v>Isabelle</v>
      </c>
      <c r="D199" s="4" t="s">
        <v>20</v>
      </c>
      <c r="E199" s="5">
        <v>28954</v>
      </c>
      <c r="F199" s="4"/>
      <c r="G199" s="5">
        <v>40779</v>
      </c>
      <c r="H199" s="4">
        <f t="shared" si="4"/>
        <v>2011</v>
      </c>
      <c r="I199" s="6">
        <v>44776</v>
      </c>
      <c r="J199" s="4" t="s">
        <v>16</v>
      </c>
      <c r="K199" s="4" t="s">
        <v>33</v>
      </c>
      <c r="L199" s="4" t="s">
        <v>86</v>
      </c>
      <c r="M199" s="7" t="s">
        <v>12</v>
      </c>
    </row>
    <row r="200" spans="1:13" x14ac:dyDescent="0.3">
      <c r="A200" s="8" t="s">
        <v>288</v>
      </c>
      <c r="B200" s="4" t="str" cm="1">
        <f t="array" ref="B200:C200">_xlfn.TEXTSPLIT(A200," ")</f>
        <v>MIRANVILLE</v>
      </c>
      <c r="C200" s="4" t="str">
        <v>Michel</v>
      </c>
      <c r="D200" s="8" t="s">
        <v>294</v>
      </c>
      <c r="E200" s="9">
        <v>29347</v>
      </c>
      <c r="F200" s="4"/>
      <c r="G200" s="9">
        <v>43874</v>
      </c>
      <c r="H200" s="4">
        <f t="shared" si="4"/>
        <v>2020</v>
      </c>
      <c r="I200" s="6">
        <v>22703</v>
      </c>
      <c r="J200" s="8" t="s">
        <v>32</v>
      </c>
      <c r="K200" s="8" t="s">
        <v>45</v>
      </c>
      <c r="L200" s="8" t="s">
        <v>46</v>
      </c>
      <c r="M200" s="10" t="s">
        <v>12</v>
      </c>
    </row>
  </sheetData>
  <autoFilter ref="A1:M200" xr:uid="{B9681455-1C74-4B81-AB5B-7BB35813CAE8}"/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NB.SI.ENS Fonctions à completer</vt:lpstr>
      <vt:lpstr>NB.SI.ENS Corrigé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Steeve Nivault</cp:lastModifiedBy>
  <dcterms:created xsi:type="dcterms:W3CDTF">2026-03-03T12:06:20Z</dcterms:created>
  <dcterms:modified xsi:type="dcterms:W3CDTF">2026-06-12T12:57:32Z</dcterms:modified>
</cp:coreProperties>
</file>